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OC2023\ICTM\PLANES DE ACCIÓN INSTITUCIONALES - DECRETO 612\REVISADOS\"/>
    </mc:Choice>
  </mc:AlternateContent>
  <xr:revisionPtr revIDLastSave="0" documentId="13_ncr:1_{FA785AEA-44BB-4C49-B543-2FA5E1F2FF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g-sst" sheetId="1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" i="14" l="1"/>
  <c r="BE8" i="14"/>
  <c r="BE9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C93" i="14"/>
  <c r="BE93" i="14" s="1"/>
  <c r="BD93" i="14"/>
  <c r="AZ54" i="14"/>
  <c r="BB54" i="14" s="1"/>
  <c r="AZ52" i="14"/>
  <c r="BB52" i="14" s="1"/>
  <c r="AZ91" i="14"/>
  <c r="BB91" i="14" s="1"/>
  <c r="AZ77" i="14"/>
  <c r="BB77" i="14" s="1"/>
  <c r="D94" i="14" l="1"/>
  <c r="D95" i="14" l="1"/>
  <c r="D98" i="14" s="1"/>
  <c r="H95" i="14"/>
  <c r="L95" i="14"/>
  <c r="P95" i="14"/>
  <c r="T95" i="14"/>
  <c r="X95" i="14"/>
  <c r="AB95" i="14"/>
  <c r="AF95" i="14"/>
  <c r="AJ95" i="14"/>
  <c r="AN95" i="14"/>
  <c r="AR95" i="14"/>
  <c r="AZ90" i="14"/>
  <c r="BB90" i="14" s="1"/>
  <c r="AZ66" i="14"/>
  <c r="BB66" i="14" s="1"/>
  <c r="AV95" i="14" l="1"/>
  <c r="AZ28" i="14"/>
  <c r="BB28" i="14" s="1"/>
  <c r="AZ58" i="14"/>
  <c r="BB58" i="14" s="1"/>
  <c r="AZ60" i="14"/>
  <c r="BB60" i="14" s="1"/>
  <c r="AZ55" i="14"/>
  <c r="BB55" i="14" s="1"/>
  <c r="AZ56" i="14"/>
  <c r="BB56" i="14" s="1"/>
  <c r="AZ57" i="14"/>
  <c r="BB57" i="14" s="1"/>
  <c r="AZ70" i="14"/>
  <c r="BB70" i="14" s="1"/>
  <c r="AZ8" i="14"/>
  <c r="BB8" i="14" s="1"/>
  <c r="AZ7" i="14"/>
  <c r="BB7" i="14" s="1"/>
  <c r="AZ37" i="14" l="1"/>
  <c r="BB37" i="14" s="1"/>
  <c r="AZ47" i="14"/>
  <c r="BB47" i="14" s="1"/>
  <c r="AZ12" i="14"/>
  <c r="BB12" i="14" s="1"/>
  <c r="AZ81" i="14"/>
  <c r="BB81" i="14" s="1"/>
  <c r="BA81" i="14"/>
  <c r="AZ86" i="14"/>
  <c r="BB86" i="14" s="1"/>
  <c r="AZ85" i="14"/>
  <c r="BB85" i="14" s="1"/>
  <c r="AZ84" i="14"/>
  <c r="BB84" i="14" s="1"/>
  <c r="AZ83" i="14"/>
  <c r="BB83" i="14" s="1"/>
  <c r="AZ82" i="14"/>
  <c r="BB82" i="14" s="1"/>
  <c r="AV96" i="14" l="1"/>
  <c r="AR96" i="14"/>
  <c r="AN96" i="14"/>
  <c r="AJ96" i="14"/>
  <c r="AF96" i="14"/>
  <c r="AB96" i="14"/>
  <c r="X96" i="14"/>
  <c r="T96" i="14"/>
  <c r="P96" i="14"/>
  <c r="L96" i="14"/>
  <c r="H96" i="14"/>
  <c r="AV94" i="14"/>
  <c r="AR94" i="14"/>
  <c r="AN94" i="14"/>
  <c r="AJ94" i="14"/>
  <c r="AF94" i="14"/>
  <c r="AF98" i="14" s="1"/>
  <c r="AB94" i="14"/>
  <c r="AB98" i="14" s="1"/>
  <c r="X94" i="14"/>
  <c r="T94" i="14"/>
  <c r="P94" i="14"/>
  <c r="L94" i="14"/>
  <c r="H94" i="14"/>
  <c r="AZ92" i="14"/>
  <c r="BB92" i="14" s="1"/>
  <c r="AZ89" i="14"/>
  <c r="BB89" i="14" s="1"/>
  <c r="AZ88" i="14"/>
  <c r="BB88" i="14" s="1"/>
  <c r="AZ87" i="14"/>
  <c r="BB87" i="14" s="1"/>
  <c r="AZ80" i="14"/>
  <c r="BB80" i="14" s="1"/>
  <c r="BA79" i="14"/>
  <c r="AZ79" i="14"/>
  <c r="BB79" i="14" s="1"/>
  <c r="AZ78" i="14"/>
  <c r="BB78" i="14" s="1"/>
  <c r="AZ76" i="14"/>
  <c r="BB76" i="14" s="1"/>
  <c r="AZ75" i="14"/>
  <c r="BB75" i="14" s="1"/>
  <c r="AZ74" i="14"/>
  <c r="BB74" i="14" s="1"/>
  <c r="AZ73" i="14"/>
  <c r="BB73" i="14" s="1"/>
  <c r="AZ72" i="14"/>
  <c r="BB72" i="14" s="1"/>
  <c r="AZ71" i="14"/>
  <c r="BB71" i="14" s="1"/>
  <c r="AZ69" i="14"/>
  <c r="BB69" i="14" s="1"/>
  <c r="AZ68" i="14"/>
  <c r="BB68" i="14" s="1"/>
  <c r="AZ67" i="14"/>
  <c r="BB67" i="14" s="1"/>
  <c r="AZ65" i="14"/>
  <c r="BB65" i="14" s="1"/>
  <c r="AZ64" i="14"/>
  <c r="BB64" i="14" s="1"/>
  <c r="BA63" i="14"/>
  <c r="AZ63" i="14"/>
  <c r="BB63" i="14" s="1"/>
  <c r="AZ62" i="14"/>
  <c r="BB62" i="14" s="1"/>
  <c r="AZ61" i="14"/>
  <c r="BB61" i="14" s="1"/>
  <c r="AZ59" i="14"/>
  <c r="BB59" i="14" s="1"/>
  <c r="AZ53" i="14"/>
  <c r="BB53" i="14" s="1"/>
  <c r="AZ51" i="14"/>
  <c r="BB51" i="14" s="1"/>
  <c r="AZ50" i="14"/>
  <c r="BB50" i="14" s="1"/>
  <c r="BA49" i="14"/>
  <c r="AZ49" i="14"/>
  <c r="BB49" i="14" s="1"/>
  <c r="AZ48" i="14"/>
  <c r="BB48" i="14" s="1"/>
  <c r="AZ46" i="14"/>
  <c r="BB46" i="14" s="1"/>
  <c r="AZ45" i="14"/>
  <c r="BB45" i="14" s="1"/>
  <c r="AZ44" i="14"/>
  <c r="BB44" i="14" s="1"/>
  <c r="AZ43" i="14"/>
  <c r="BB43" i="14" s="1"/>
  <c r="AZ42" i="14"/>
  <c r="BB42" i="14" s="1"/>
  <c r="AZ41" i="14"/>
  <c r="BB41" i="14" s="1"/>
  <c r="AZ40" i="14"/>
  <c r="BB40" i="14" s="1"/>
  <c r="BA39" i="14"/>
  <c r="AZ39" i="14"/>
  <c r="BB39" i="14" s="1"/>
  <c r="AZ38" i="14"/>
  <c r="BB38" i="14" s="1"/>
  <c r="AZ36" i="14"/>
  <c r="BB36" i="14" s="1"/>
  <c r="AZ35" i="14"/>
  <c r="BB35" i="14" s="1"/>
  <c r="AZ34" i="14"/>
  <c r="BB34" i="14" s="1"/>
  <c r="AZ33" i="14"/>
  <c r="BB33" i="14" s="1"/>
  <c r="AZ32" i="14"/>
  <c r="BB32" i="14" s="1"/>
  <c r="AZ31" i="14"/>
  <c r="BB31" i="14" s="1"/>
  <c r="AZ30" i="14"/>
  <c r="BB30" i="14" s="1"/>
  <c r="AZ29" i="14"/>
  <c r="BB29" i="14" s="1"/>
  <c r="AZ27" i="14"/>
  <c r="BB27" i="14" s="1"/>
  <c r="AZ26" i="14"/>
  <c r="BB26" i="14" s="1"/>
  <c r="AZ25" i="14"/>
  <c r="BB25" i="14" s="1"/>
  <c r="AZ24" i="14"/>
  <c r="BB24" i="14" s="1"/>
  <c r="AZ23" i="14"/>
  <c r="BB23" i="14" s="1"/>
  <c r="AZ22" i="14"/>
  <c r="BB22" i="14" s="1"/>
  <c r="BA21" i="14"/>
  <c r="AZ21" i="14"/>
  <c r="BB21" i="14" s="1"/>
  <c r="AZ20" i="14"/>
  <c r="BB20" i="14" s="1"/>
  <c r="AZ19" i="14"/>
  <c r="BB19" i="14" s="1"/>
  <c r="AZ18" i="14"/>
  <c r="BB18" i="14" s="1"/>
  <c r="AZ17" i="14"/>
  <c r="BB17" i="14" s="1"/>
  <c r="AZ16" i="14"/>
  <c r="BB16" i="14" s="1"/>
  <c r="AZ15" i="14"/>
  <c r="BB15" i="14" s="1"/>
  <c r="AZ14" i="14"/>
  <c r="BB14" i="14" s="1"/>
  <c r="AZ13" i="14"/>
  <c r="BB13" i="14" s="1"/>
  <c r="AZ11" i="14"/>
  <c r="BB11" i="14" s="1"/>
  <c r="AZ10" i="14"/>
  <c r="BB10" i="14" s="1"/>
  <c r="AZ9" i="14"/>
  <c r="BB9" i="14" s="1"/>
  <c r="BA7" i="14"/>
  <c r="S103" i="14" l="1"/>
  <c r="AJ98" i="14"/>
  <c r="T98" i="14"/>
  <c r="H98" i="14"/>
  <c r="AN98" i="14"/>
  <c r="X98" i="14"/>
  <c r="L98" i="14"/>
  <c r="AR98" i="14"/>
  <c r="P98" i="14"/>
  <c r="AV98" i="14"/>
  <c r="S104" i="14" l="1"/>
  <c r="S102" i="14" s="1"/>
  <c r="S105" i="14" l="1"/>
  <c r="V104" i="14" s="1"/>
  <c r="V103" i="14" l="1"/>
  <c r="AR97" i="14"/>
  <c r="AJ97" i="14"/>
  <c r="AB97" i="14"/>
  <c r="AN97" i="14"/>
  <c r="P97" i="14"/>
  <c r="T97" i="14"/>
  <c r="X97" i="14"/>
  <c r="D97" i="14"/>
  <c r="H97" i="14"/>
  <c r="AV97" i="14"/>
  <c r="L97" i="14"/>
  <c r="AF97" i="14"/>
  <c r="V102" i="14"/>
  <c r="V105" i="14" s="1"/>
  <c r="BD94" i="14" l="1"/>
</calcChain>
</file>

<file path=xl/sharedStrings.xml><?xml version="1.0" encoding="utf-8"?>
<sst xmlns="http://schemas.openxmlformats.org/spreadsheetml/2006/main" count="334" uniqueCount="190">
  <si>
    <t>ENERO</t>
  </si>
  <si>
    <t>FEBRERO</t>
  </si>
  <si>
    <t>MARZO</t>
  </si>
  <si>
    <t>ABRIL</t>
  </si>
  <si>
    <t>MAYO</t>
  </si>
  <si>
    <t>JUNIO</t>
  </si>
  <si>
    <t>JULIO</t>
  </si>
  <si>
    <t>AGOSTO</t>
  </si>
  <si>
    <t>Completada</t>
  </si>
  <si>
    <t>COMPONENTES DEL SG-SST</t>
  </si>
  <si>
    <t>SEPT</t>
  </si>
  <si>
    <t>OCT</t>
  </si>
  <si>
    <t>NOV</t>
  </si>
  <si>
    <t>DIC</t>
  </si>
  <si>
    <t>%</t>
  </si>
  <si>
    <t>% DE AVANCE ANUAL</t>
  </si>
  <si>
    <t>ESTADO</t>
  </si>
  <si>
    <t>PRESUPUESTO POR ACTIVIDAD</t>
  </si>
  <si>
    <t xml:space="preserve">EJECUTADO </t>
  </si>
  <si>
    <t>SALDO</t>
  </si>
  <si>
    <t>RESPONSABLE DE LA EJECUCUCIÓN</t>
  </si>
  <si>
    <t>OBSERVACIONES Y SEGUIMIENTO</t>
  </si>
  <si>
    <t>RECURSOS</t>
  </si>
  <si>
    <t>Revisión Procedimiento de la Seguridad y Salud en el Trabajo</t>
  </si>
  <si>
    <t>SST / ARL</t>
  </si>
  <si>
    <t>P</t>
  </si>
  <si>
    <t>Responsabilidades del 
SG-SST</t>
  </si>
  <si>
    <t>Requisitos Legales</t>
  </si>
  <si>
    <t>Gestión de Higiene y Seguridad Industrial</t>
  </si>
  <si>
    <t>Actualización anual de la matriz de identificación de  peligros y valoración de riesgos.</t>
  </si>
  <si>
    <t>Líder de SG-SST, Personal de los diferentes niveles de la organización</t>
  </si>
  <si>
    <t>Equipos Ofimaticos, Papelería, Oficina, Acceso a Internet</t>
  </si>
  <si>
    <t>CAPACITACIONES</t>
  </si>
  <si>
    <t>Planificación de auditorias</t>
  </si>
  <si>
    <t xml:space="preserve">Prevención de Caídas a mismo y distinto nivel </t>
  </si>
  <si>
    <t>Higiene postural y pausas activas</t>
  </si>
  <si>
    <t>Prevención de consumo de Alcohol y Farmacodependencia</t>
  </si>
  <si>
    <t>Prevención del estrés</t>
  </si>
  <si>
    <t>Riesgo Biomecánico</t>
  </si>
  <si>
    <t xml:space="preserve">SEÑALIZACION </t>
  </si>
  <si>
    <t>Señalización en áreas de trabajo / señales de emergencia</t>
  </si>
  <si>
    <t>PROGRAMA DE INSPECCIONES</t>
  </si>
  <si>
    <t>Locativa</t>
  </si>
  <si>
    <t>Herramientas</t>
  </si>
  <si>
    <t>Botiquín</t>
  </si>
  <si>
    <t>Extintores / Equipos Contraincendios</t>
  </si>
  <si>
    <t>Elaboración de informe de inspecciones y planes de acciones</t>
  </si>
  <si>
    <t>GESTION EN EMERGENCIAS
 Actividades del plan de emergencias, intervenciones para disminuir la vulnerabilidad</t>
  </si>
  <si>
    <t xml:space="preserve">Primeros auxiliios </t>
  </si>
  <si>
    <t>Realizar seguimiento a recomendaciones emitidas en conceptos médicos ocupacionales</t>
  </si>
  <si>
    <t>Jornada de Salud</t>
  </si>
  <si>
    <t>Estilo de Vida Saludable</t>
  </si>
  <si>
    <t xml:space="preserve">Diseñar el programa de estilos de vida saludable </t>
  </si>
  <si>
    <t>Promoción de Alimentación Saludable</t>
  </si>
  <si>
    <t>Promoción de Actividad fisíca</t>
  </si>
  <si>
    <t>Riesgo Psicosocial</t>
  </si>
  <si>
    <t>Documentar Normas SST Uso Seguro de Herramientas</t>
  </si>
  <si>
    <t>VEHÍCULO SEGURO</t>
  </si>
  <si>
    <t>Presentar informe de Auditoría</t>
  </si>
  <si>
    <t>Revision anual de los objetivos y metas</t>
  </si>
  <si>
    <t>Analisis de los indicadores de estructura, proceso y resultado</t>
  </si>
  <si>
    <t>TOTAL</t>
  </si>
  <si>
    <t>CUMPLIMIENTO MENSUAL</t>
  </si>
  <si>
    <t>ACTIVIDADES</t>
  </si>
  <si>
    <t>PROGRAMADAS</t>
  </si>
  <si>
    <t>COMPLETADAS</t>
  </si>
  <si>
    <t>% EJECUCIÓN DEL TOTAL (100%)</t>
  </si>
  <si>
    <t>REPROGRAMADAS</t>
  </si>
  <si>
    <t>Pendiente</t>
  </si>
  <si>
    <t>C</t>
  </si>
  <si>
    <t>R</t>
  </si>
  <si>
    <t>Reprogramado</t>
  </si>
  <si>
    <t>Programadas</t>
  </si>
  <si>
    <t>SST</t>
  </si>
  <si>
    <t>SST / COPASST</t>
  </si>
  <si>
    <t>ARL / SST</t>
  </si>
  <si>
    <t>PROGRAMA DE INDUCCIÓN REINDUCCIÓN Y CAPACITACIONES A TODOS LOS FUNCIONARIOS Y CONTRATISTAS</t>
  </si>
  <si>
    <t>Gestión Administrativa / Brigada / SST</t>
  </si>
  <si>
    <t>incentivos de camisetas y herramientas para alerta de emergencia (silbatos)</t>
  </si>
  <si>
    <t>Líder de Brigada / ARL / SST</t>
  </si>
  <si>
    <t>Lider de Brigada / ARL / SST</t>
  </si>
  <si>
    <t>Campañas de Pausas Activas</t>
  </si>
  <si>
    <t>Asesoría en la realización de inspecciones a los puestos de trabajo para DME</t>
  </si>
  <si>
    <t>Capacitación de Higiene Postural</t>
  </si>
  <si>
    <t>Personal Externo</t>
  </si>
  <si>
    <t>ACTIVIDADES DE VERIFICACIÓN   DEL SG-SST</t>
  </si>
  <si>
    <t xml:space="preserve">SST </t>
  </si>
  <si>
    <t>Perosonal con Responsabilidades en el SG-SST</t>
  </si>
  <si>
    <t>Alta Dirección y Comités / SST</t>
  </si>
  <si>
    <t>Socializar responsabilidades SST para los diferentes niveles de la entidad</t>
  </si>
  <si>
    <t>Realizar la actualización de la identificación de los requisitos legales  y de otra índole en SST aplicables a la entidad</t>
  </si>
  <si>
    <t>Realizar evaluación del cumplimiento de los requisitos legales aplicables y de otra índole en SST aplicables a la entidad</t>
  </si>
  <si>
    <t xml:space="preserve">Revisión de estadisticas de Accidentalidad anual </t>
  </si>
  <si>
    <t>Conformación de la brigada de emergencia</t>
  </si>
  <si>
    <t>Inducción y Reinducción en Seguridad y Salud en el Trabajo (se realizará inducción en SST en las difernentes sedes de la entidad, incluida su sede principal)</t>
  </si>
  <si>
    <t xml:space="preserve">Seguridad Víal  </t>
  </si>
  <si>
    <t xml:space="preserve">manejo de extintores </t>
  </si>
  <si>
    <t>Actividad de Brigadistas (Hoja de vida de Brigadistas)</t>
  </si>
  <si>
    <t>Imprimir los planos de evacuacion</t>
  </si>
  <si>
    <t xml:space="preserve">Simulacro respuesta ante situaciones de emergencia </t>
  </si>
  <si>
    <t>PGIRS</t>
  </si>
  <si>
    <t>Acompañar en las reuniones programadas desde la dependencia encargada</t>
  </si>
  <si>
    <t xml:space="preserve">Definir recursos para brigada de emergencia y entregar distintitivos e insumos basicos para atencion de emergencia </t>
  </si>
  <si>
    <t>Revisar y actualizar el  PLAN DE PREVENCIÓN, PREPARACIÓN Y RESPUESTA ANTE EMERGENCIAS</t>
  </si>
  <si>
    <t>Designación del responsable del Sistema de Gestión de Seguridad y Salud en el Trabajo</t>
  </si>
  <si>
    <t>Recarga de Extintores/ Cambio de extintores</t>
  </si>
  <si>
    <t xml:space="preserve">Reposicion de Elementos para el Botiquin de primeros Auxilios </t>
  </si>
  <si>
    <t xml:space="preserve">Dotacion </t>
  </si>
  <si>
    <t xml:space="preserve">Equipos contra caidas </t>
  </si>
  <si>
    <t xml:space="preserve"> SST</t>
  </si>
  <si>
    <t>SST / Supervisores de contrato</t>
  </si>
  <si>
    <t xml:space="preserve">SST / supervisor(a) de contrato </t>
  </si>
  <si>
    <t>Gerencia /  / SST/Brigadistas</t>
  </si>
  <si>
    <t xml:space="preserve">Gerencia/ personal encargado de liderar sedes </t>
  </si>
  <si>
    <t>Gerencia/Gestion administrativa</t>
  </si>
  <si>
    <t>Gerencia / Supervisor de contrato / SST</t>
  </si>
  <si>
    <t>Gerencia / Copasst/SST/Comité de desempeño</t>
  </si>
  <si>
    <t>SST/ARL</t>
  </si>
  <si>
    <t>SST / COPASST/ARL</t>
  </si>
  <si>
    <t>SST / ARL/COPASST</t>
  </si>
  <si>
    <t xml:space="preserve">SST / supervisor(a) de contrato/COPASST </t>
  </si>
  <si>
    <t>Gerencia / Brigada / SST/ARL</t>
  </si>
  <si>
    <t>Gerencia/ SST</t>
  </si>
  <si>
    <t>Gestión Administrativa / ARL / SST</t>
  </si>
  <si>
    <t>Todo el personal de Brigadistas/SST/ARL</t>
  </si>
  <si>
    <t xml:space="preserve">Crear el Sistema de Vigilancia epidemiologico de la entidad </t>
  </si>
  <si>
    <t>Recursos de la ARL/SST</t>
  </si>
  <si>
    <t>SST/Personal Externo</t>
  </si>
  <si>
    <t>Seguridad Vial - concientización al Sistema Vial</t>
  </si>
  <si>
    <t>SST /Conductor</t>
  </si>
  <si>
    <t>SST /ARL</t>
  </si>
  <si>
    <t xml:space="preserve">Control interno </t>
  </si>
  <si>
    <t xml:space="preserve">Seguridad Vial </t>
  </si>
  <si>
    <t xml:space="preserve">
Revisión y actualización anual de la política del SGSST con el Copasst. Comunicarla  a todos los colaboradores y partes interesadas publicar en cartelera de SST
</t>
  </si>
  <si>
    <t xml:space="preserve">Actualizar la descripción sociodemográfica de la entidad </t>
  </si>
  <si>
    <t>Actualizar el curso de 50 horas del SGSST</t>
  </si>
  <si>
    <t xml:space="preserve">Capacitar a la brigada de emergencias </t>
  </si>
  <si>
    <t>Publicar tips de prevención de emergencias</t>
  </si>
  <si>
    <t xml:space="preserve">ACTIVIDADES </t>
  </si>
  <si>
    <t>Diseñar el plan de trabajo anual del SG-SST para el año 2024</t>
  </si>
  <si>
    <t>Realizar autoevaluación  a fin de determinar  el grado de avance en la implementación del SG-SST y generar plan de acción en los estándares  pendientes por cumplir para vigencia 2024</t>
  </si>
  <si>
    <t>Actualizar y comunicar los roles, responsabilidades de los para los diferentes niveles de la entidad en el
SGSST</t>
  </si>
  <si>
    <t xml:space="preserve"> Ejecutar mediciones ambientales por ruido y/o iluminacion para la vigencia 2024</t>
  </si>
  <si>
    <r>
      <rPr>
        <b/>
        <sz val="12"/>
        <color theme="1"/>
        <rFont val="Arial"/>
        <family val="2"/>
      </rPr>
      <t xml:space="preserve">CAPACITACIONES: </t>
    </r>
    <r>
      <rPr>
        <sz val="12"/>
        <color theme="1"/>
        <rFont val="Arial"/>
        <family val="2"/>
      </rPr>
      <t>Orientación de funciones del Comité y los representantes 
Trabajo en Equipo y Comunicación asertiva
Prevencion de l suicidio</t>
    </r>
  </si>
  <si>
    <t>Seguimiento a la  investigacion de incidentes, accidentes y enfermedades laborales que se presenten en la vigencia, hacerlo a traves del documento Indicadores de ausentismo.</t>
  </si>
  <si>
    <t>Realizar la divulgación de la matriz de identificación de  peligros y valoración de riesgo.</t>
  </si>
  <si>
    <t>Revisión del plan de trabajo y plan de capacitación del SG-SST año en curso.</t>
  </si>
  <si>
    <t>Apoyo y Acompañamiento a las reuniones del Comité Paritario de Salud y Seguridad en el Trabajo.</t>
  </si>
  <si>
    <t>Realizar actividades para la prevención del Riesgo psicosocial -  Realizar Capacitaciones al comité de convivencia Laboral.</t>
  </si>
  <si>
    <t xml:space="preserve">PLAN DE TRABAJO ANUAL DE SEGURIDAD Y SALUD EN EL TRABAJO </t>
  </si>
  <si>
    <t xml:space="preserve">RESPONSABLE: </t>
  </si>
  <si>
    <t xml:space="preserve">Secretario (a) General y Líder del Sistema de Gestión de Seguridad y Salud en el Trabajo </t>
  </si>
  <si>
    <t>FECHA DE ELABORACIÓN:</t>
  </si>
  <si>
    <t>24 de Enero de 2024</t>
  </si>
  <si>
    <t>META:</t>
  </si>
  <si>
    <t xml:space="preserve">Alcanzar una ejecución del Plan Anual de Seguridad y Salud en el Trabajo del 90% </t>
  </si>
  <si>
    <t xml:space="preserve">PROGRAMADO </t>
  </si>
  <si>
    <t>COMPLETA</t>
  </si>
  <si>
    <t>REPROGRAMAR</t>
  </si>
  <si>
    <t>EN PROCESO</t>
  </si>
  <si>
    <t>EJECUTADO</t>
  </si>
  <si>
    <t>SIN INICIAR</t>
  </si>
  <si>
    <t xml:space="preserve">Actualización de los objetivos y metas del SGSST y comunicarlos a los Colaboradores </t>
  </si>
  <si>
    <t>Seguimiento a la solicitud de acompañamiento a la ARL para analisis de puesto de trabajo.</t>
  </si>
  <si>
    <t>Seguimiento a Recomendaciones dadas por COPASST a la Dirección</t>
  </si>
  <si>
    <t>Capacitacion  al COPASST</t>
  </si>
  <si>
    <t xml:space="preserve">Acompañamiento y Apoyo a Comité de Convivencia Laboral  Reunión bimestral </t>
  </si>
  <si>
    <t xml:space="preserve">COMITÉ DE CONVIVENCIA LABORAL </t>
  </si>
  <si>
    <t>Implementar el sistema de vigilancia epidemiológica</t>
  </si>
  <si>
    <t xml:space="preserve">Orden y Aseo : * Almacenamiento
                         * Oficinas
                         * Seguridad
</t>
  </si>
  <si>
    <t>Insecciones de Seguridad
(Sede principal / sedes)</t>
  </si>
  <si>
    <t>Seguimientos de acciones de mejora</t>
  </si>
  <si>
    <t xml:space="preserve">Realizar capacitaciones de acuerdo al plan de mejora </t>
  </si>
  <si>
    <t xml:space="preserve">Solicitar Diagnostico de condiciones de salud emitidas por el médico, ademas de la custodia de historia Clinicas Ocupacionales </t>
  </si>
  <si>
    <t>Capacitación de Desorden Muscoloesquelético</t>
  </si>
  <si>
    <t xml:space="preserve">Aplicar encuesta de diagnóstico de condiciones de Salud a funcionarios de la entidad </t>
  </si>
  <si>
    <t>Realizar tamizaje Cardiovascular y glucometrías, IMC, oximetría</t>
  </si>
  <si>
    <t xml:space="preserve">Inspecciones periódicas a vehículos de la entidad </t>
  </si>
  <si>
    <t>Diseñar Procedimientos de inspecciones de vehiculos (Preoperativos)</t>
  </si>
  <si>
    <t>Capacitación</t>
  </si>
  <si>
    <t>Crear con área de Organización, Sistemas y Métodos el procedimiento de adquisiciones de beines y servicios de la entidad</t>
  </si>
  <si>
    <t>Validar formato de evaluacion de proveedores y contratistas con juridica y calidad (planeación)</t>
  </si>
  <si>
    <t xml:space="preserve">Realizar e implemetar el procedimiento de gestión del cambio en las actividades de impacto generadas en la entidad </t>
  </si>
  <si>
    <t>Revisión y actualización de los procedimientos establecidos dentro del SGSST</t>
  </si>
  <si>
    <t xml:space="preserve">Elaborar e implementar matriz de seguimiento de acciones correctivas y preventivas </t>
  </si>
  <si>
    <t>Revisión Gerencial del SG-SST - Presentar informe de rendición de cuentas para la vigencia</t>
  </si>
  <si>
    <t>Auditoría interna al SG-SST</t>
  </si>
  <si>
    <t>Socializar resultados de aplicación de batería de riesgo psicosocial</t>
  </si>
  <si>
    <t xml:space="preserve">Formular el plan de mejoramiento de acuerdo a los resultados de la batería de riesgo psicosocial </t>
  </si>
  <si>
    <t>COMITÉ PARITARIO DE SEGURIDAD Y SALUD EN EL TRABAJO - COPASST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</si>
</sst>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sz val="11"/>
      <color rgb="FF212121"/>
      <name val="Times New Roman"/>
      <family val="1"/>
    </font>
    <font>
      <b/>
      <sz val="1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F07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1" applyFont="1" applyFill="1"/>
    <xf numFmtId="0" fontId="3" fillId="0" borderId="0" xfId="2" applyFont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/>
    </xf>
    <xf numFmtId="0" fontId="4" fillId="0" borderId="11" xfId="1" applyFont="1" applyBorder="1"/>
    <xf numFmtId="0" fontId="4" fillId="0" borderId="1" xfId="1" applyFont="1" applyBorder="1"/>
    <xf numFmtId="9" fontId="4" fillId="0" borderId="1" xfId="4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1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7" xfId="4" applyFont="1" applyBorder="1" applyAlignment="1">
      <alignment horizontal="center" vertical="center" textRotation="90" wrapText="1"/>
    </xf>
    <xf numFmtId="9" fontId="3" fillId="0" borderId="1" xfId="4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left" vertical="top" wrapText="1"/>
    </xf>
    <xf numFmtId="0" fontId="3" fillId="2" borderId="0" xfId="3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0" xfId="1" applyFont="1"/>
    <xf numFmtId="0" fontId="4" fillId="2" borderId="0" xfId="2" applyFont="1" applyFill="1" applyAlignment="1">
      <alignment horizontal="center" vertical="center" wrapText="1"/>
    </xf>
    <xf numFmtId="166" fontId="3" fillId="2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2" applyFont="1" applyAlignment="1">
      <alignment horizontal="left" vertical="center" wrapText="1"/>
    </xf>
    <xf numFmtId="0" fontId="3" fillId="16" borderId="28" xfId="1" applyFont="1" applyFill="1" applyBorder="1" applyAlignment="1" applyProtection="1">
      <alignment horizontal="center" vertical="center"/>
      <protection hidden="1"/>
    </xf>
    <xf numFmtId="0" fontId="3" fillId="17" borderId="28" xfId="1" applyFont="1" applyFill="1" applyBorder="1" applyAlignment="1" applyProtection="1">
      <alignment horizontal="center" vertical="center"/>
      <protection hidden="1"/>
    </xf>
    <xf numFmtId="0" fontId="3" fillId="18" borderId="28" xfId="1" applyFont="1" applyFill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2" borderId="16" xfId="2" applyFont="1" applyFill="1" applyBorder="1" applyAlignment="1">
      <alignment horizontal="center" vertical="center" wrapText="1"/>
    </xf>
    <xf numFmtId="9" fontId="3" fillId="0" borderId="1" xfId="4" applyFont="1" applyBorder="1" applyAlignment="1">
      <alignment horizontal="center" vertical="center" textRotation="90" wrapText="1"/>
    </xf>
    <xf numFmtId="9" fontId="4" fillId="0" borderId="1" xfId="4" applyFont="1" applyFill="1" applyBorder="1" applyAlignment="1">
      <alignment vertical="center" wrapText="1"/>
    </xf>
    <xf numFmtId="9" fontId="3" fillId="0" borderId="17" xfId="4" applyFont="1" applyFill="1" applyBorder="1" applyAlignment="1">
      <alignment horizontal="center" vertical="center" textRotation="90" wrapText="1"/>
    </xf>
    <xf numFmtId="0" fontId="4" fillId="0" borderId="16" xfId="2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3" fillId="10" borderId="1" xfId="3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2" borderId="1" xfId="1" applyFont="1" applyFill="1" applyBorder="1" applyAlignment="1">
      <alignment vertical="top" wrapText="1"/>
    </xf>
    <xf numFmtId="0" fontId="4" fillId="6" borderId="1" xfId="2" applyFont="1" applyFill="1" applyBorder="1" applyAlignment="1">
      <alignment vertical="center" wrapText="1"/>
    </xf>
    <xf numFmtId="0" fontId="4" fillId="19" borderId="1" xfId="2" applyFont="1" applyFill="1" applyBorder="1" applyAlignment="1">
      <alignment vertical="center" wrapText="1"/>
    </xf>
    <xf numFmtId="0" fontId="4" fillId="15" borderId="1" xfId="2" applyFont="1" applyFill="1" applyBorder="1" applyAlignment="1">
      <alignment vertical="center" wrapText="1"/>
    </xf>
    <xf numFmtId="0" fontId="3" fillId="15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3" fillId="10" borderId="16" xfId="3" applyFont="1" applyFill="1" applyBorder="1" applyAlignment="1">
      <alignment horizontal="center" vertical="center" wrapText="1"/>
    </xf>
    <xf numFmtId="0" fontId="3" fillId="10" borderId="17" xfId="3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10" borderId="14" xfId="2" applyFont="1" applyFill="1" applyBorder="1" applyAlignment="1">
      <alignment horizontal="left" vertical="center" wrapText="1"/>
    </xf>
    <xf numFmtId="0" fontId="4" fillId="10" borderId="11" xfId="2" applyFont="1" applyFill="1" applyBorder="1" applyAlignment="1">
      <alignment horizontal="left" vertical="center" wrapText="1"/>
    </xf>
    <xf numFmtId="0" fontId="3" fillId="11" borderId="24" xfId="1" applyFont="1" applyFill="1" applyBorder="1" applyAlignment="1" applyProtection="1">
      <alignment horizontal="center" vertical="center" wrapText="1"/>
      <protection hidden="1"/>
    </xf>
    <xf numFmtId="0" fontId="3" fillId="11" borderId="22" xfId="1" applyFont="1" applyFill="1" applyBorder="1" applyAlignment="1" applyProtection="1">
      <alignment horizontal="center" vertical="center" wrapText="1"/>
      <protection hidden="1"/>
    </xf>
    <xf numFmtId="0" fontId="3" fillId="11" borderId="23" xfId="1" applyFont="1" applyFill="1" applyBorder="1" applyAlignment="1" applyProtection="1">
      <alignment horizontal="center" vertical="center" wrapText="1"/>
      <protection hidden="1"/>
    </xf>
    <xf numFmtId="1" fontId="3" fillId="0" borderId="24" xfId="1" applyNumberFormat="1" applyFont="1" applyBorder="1" applyAlignment="1" applyProtection="1">
      <alignment horizontal="center" vertical="center"/>
      <protection hidden="1"/>
    </xf>
    <xf numFmtId="1" fontId="3" fillId="0" borderId="22" xfId="1" applyNumberFormat="1" applyFont="1" applyBorder="1" applyAlignment="1" applyProtection="1">
      <alignment horizontal="center" vertical="center"/>
      <protection hidden="1"/>
    </xf>
    <xf numFmtId="1" fontId="3" fillId="0" borderId="23" xfId="1" applyNumberFormat="1" applyFont="1" applyBorder="1" applyAlignment="1" applyProtection="1">
      <alignment horizontal="center" vertical="center"/>
      <protection hidden="1"/>
    </xf>
    <xf numFmtId="10" fontId="3" fillId="11" borderId="24" xfId="1" applyNumberFormat="1" applyFont="1" applyFill="1" applyBorder="1" applyAlignment="1" applyProtection="1">
      <alignment horizontal="center" vertical="center"/>
      <protection hidden="1"/>
    </xf>
    <xf numFmtId="10" fontId="3" fillId="11" borderId="22" xfId="1" applyNumberFormat="1" applyFont="1" applyFill="1" applyBorder="1" applyAlignment="1" applyProtection="1">
      <alignment horizontal="center" vertical="center"/>
      <protection hidden="1"/>
    </xf>
    <xf numFmtId="10" fontId="3" fillId="11" borderId="23" xfId="1" applyNumberFormat="1" applyFont="1" applyFill="1" applyBorder="1" applyAlignment="1" applyProtection="1">
      <alignment horizontal="center" vertical="center"/>
      <protection hidden="1"/>
    </xf>
    <xf numFmtId="0" fontId="3" fillId="11" borderId="24" xfId="1" applyFont="1" applyFill="1" applyBorder="1" applyAlignment="1" applyProtection="1">
      <alignment horizontal="center" vertical="center"/>
      <protection hidden="1"/>
    </xf>
    <xf numFmtId="0" fontId="3" fillId="11" borderId="22" xfId="1" applyFont="1" applyFill="1" applyBorder="1" applyAlignment="1" applyProtection="1">
      <alignment horizontal="center" vertical="center"/>
      <protection hidden="1"/>
    </xf>
    <xf numFmtId="0" fontId="3" fillId="11" borderId="23" xfId="1" applyFont="1" applyFill="1" applyBorder="1" applyAlignment="1" applyProtection="1">
      <alignment horizontal="center" vertical="center"/>
      <protection hidden="1"/>
    </xf>
    <xf numFmtId="0" fontId="4" fillId="0" borderId="24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15" borderId="19" xfId="1" applyFont="1" applyFill="1" applyBorder="1" applyAlignment="1" applyProtection="1">
      <alignment horizontal="center" vertical="center" wrapText="1"/>
      <protection hidden="1"/>
    </xf>
    <xf numFmtId="0" fontId="3" fillId="15" borderId="26" xfId="1" applyFont="1" applyFill="1" applyBorder="1" applyAlignment="1" applyProtection="1">
      <alignment horizontal="center" vertical="center" wrapText="1"/>
      <protection hidden="1"/>
    </xf>
    <xf numFmtId="0" fontId="3" fillId="0" borderId="2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12" borderId="2" xfId="2" applyFont="1" applyFill="1" applyBorder="1" applyAlignment="1">
      <alignment horizontal="center" vertical="center" wrapText="1"/>
    </xf>
    <xf numFmtId="0" fontId="3" fillId="12" borderId="1" xfId="2" applyFont="1" applyFill="1" applyBorder="1" applyAlignment="1">
      <alignment horizontal="center" vertical="center" wrapText="1"/>
    </xf>
    <xf numFmtId="0" fontId="3" fillId="13" borderId="21" xfId="1" applyFont="1" applyFill="1" applyBorder="1" applyAlignment="1" applyProtection="1">
      <alignment horizontal="center" vertical="center" wrapText="1"/>
      <protection hidden="1"/>
    </xf>
    <xf numFmtId="0" fontId="3" fillId="13" borderId="12" xfId="1" applyFont="1" applyFill="1" applyBorder="1" applyAlignment="1" applyProtection="1">
      <alignment horizontal="center" vertical="center" wrapText="1"/>
      <protection hidden="1"/>
    </xf>
    <xf numFmtId="10" fontId="3" fillId="0" borderId="24" xfId="1" applyNumberFormat="1" applyFont="1" applyBorder="1" applyAlignment="1">
      <alignment horizontal="center" vertical="center"/>
    </xf>
    <xf numFmtId="10" fontId="3" fillId="0" borderId="22" xfId="1" applyNumberFormat="1" applyFont="1" applyBorder="1" applyAlignment="1">
      <alignment horizontal="center" vertical="center"/>
    </xf>
    <xf numFmtId="10" fontId="3" fillId="0" borderId="23" xfId="1" applyNumberFormat="1" applyFont="1" applyBorder="1" applyAlignment="1">
      <alignment horizontal="center" vertical="center"/>
    </xf>
    <xf numFmtId="0" fontId="3" fillId="14" borderId="14" xfId="1" applyFont="1" applyFill="1" applyBorder="1" applyAlignment="1" applyProtection="1">
      <alignment horizontal="center" vertical="center" wrapText="1"/>
      <protection hidden="1"/>
    </xf>
    <xf numFmtId="0" fontId="3" fillId="14" borderId="13" xfId="1" applyFont="1" applyFill="1" applyBorder="1" applyAlignment="1" applyProtection="1">
      <alignment horizontal="center" vertical="center" wrapText="1"/>
      <protection hidden="1"/>
    </xf>
    <xf numFmtId="9" fontId="3" fillId="6" borderId="1" xfId="4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166" fontId="3" fillId="11" borderId="6" xfId="1" applyNumberFormat="1" applyFont="1" applyFill="1" applyBorder="1" applyAlignment="1" applyProtection="1">
      <alignment horizontal="center" vertical="center" wrapText="1"/>
      <protection hidden="1"/>
    </xf>
    <xf numFmtId="166" fontId="3" fillId="11" borderId="0" xfId="1" applyNumberFormat="1" applyFont="1" applyFill="1" applyAlignment="1" applyProtection="1">
      <alignment horizontal="center" vertical="center" wrapText="1"/>
      <protection hidden="1"/>
    </xf>
    <xf numFmtId="166" fontId="3" fillId="11" borderId="7" xfId="1" applyNumberFormat="1" applyFont="1" applyFill="1" applyBorder="1" applyAlignment="1" applyProtection="1">
      <alignment horizontal="center" vertical="center" wrapText="1"/>
      <protection hidden="1"/>
    </xf>
    <xf numFmtId="166" fontId="3" fillId="11" borderId="8" xfId="1" applyNumberFormat="1" applyFont="1" applyFill="1" applyBorder="1" applyAlignment="1" applyProtection="1">
      <alignment horizontal="center" vertical="center" wrapText="1"/>
      <protection hidden="1"/>
    </xf>
    <xf numFmtId="166" fontId="3" fillId="11" borderId="9" xfId="1" applyNumberFormat="1" applyFont="1" applyFill="1" applyBorder="1" applyAlignment="1" applyProtection="1">
      <alignment horizontal="center" vertical="center" wrapText="1"/>
      <protection hidden="1"/>
    </xf>
    <xf numFmtId="166" fontId="3" fillId="11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center" vertical="center" wrapText="1"/>
      <protection hidden="1"/>
    </xf>
    <xf numFmtId="0" fontId="3" fillId="4" borderId="13" xfId="1" applyFont="1" applyFill="1" applyBorder="1" applyAlignment="1" applyProtection="1">
      <alignment horizontal="center" vertical="center" wrapText="1"/>
      <protection hidden="1"/>
    </xf>
    <xf numFmtId="0" fontId="3" fillId="10" borderId="1" xfId="3" applyFont="1" applyFill="1" applyBorder="1" applyAlignment="1">
      <alignment horizontal="center" vertical="center" wrapText="1"/>
    </xf>
    <xf numFmtId="9" fontId="3" fillId="0" borderId="1" xfId="4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10" borderId="1" xfId="2" applyFont="1" applyFill="1" applyBorder="1" applyAlignment="1">
      <alignment horizontal="left" vertical="center"/>
    </xf>
    <xf numFmtId="0" fontId="4" fillId="10" borderId="1" xfId="2" applyFont="1" applyFill="1" applyBorder="1" applyAlignment="1">
      <alignment horizontal="center" vertical="center" wrapText="1"/>
    </xf>
    <xf numFmtId="9" fontId="3" fillId="0" borderId="16" xfId="4" applyFont="1" applyBorder="1" applyAlignment="1">
      <alignment horizontal="center" vertical="center" wrapText="1"/>
    </xf>
    <xf numFmtId="9" fontId="3" fillId="0" borderId="17" xfId="4" applyFont="1" applyBorder="1" applyAlignment="1">
      <alignment horizontal="center" vertical="center" wrapText="1"/>
    </xf>
    <xf numFmtId="9" fontId="3" fillId="0" borderId="16" xfId="4" applyFont="1" applyBorder="1" applyAlignment="1">
      <alignment horizontal="center" vertical="center" textRotation="90" wrapText="1"/>
    </xf>
    <xf numFmtId="9" fontId="3" fillId="0" borderId="17" xfId="4" applyFont="1" applyBorder="1" applyAlignment="1">
      <alignment horizontal="center" vertical="center" textRotation="90" wrapText="1"/>
    </xf>
    <xf numFmtId="0" fontId="4" fillId="10" borderId="16" xfId="2" applyFont="1" applyFill="1" applyBorder="1" applyAlignment="1">
      <alignment horizontal="center" vertical="center" wrapText="1"/>
    </xf>
    <xf numFmtId="0" fontId="4" fillId="10" borderId="17" xfId="2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3" fillId="7" borderId="2" xfId="2" applyFont="1" applyFill="1" applyBorder="1" applyAlignment="1">
      <alignment horizontal="center" vertical="center" wrapText="1"/>
    </xf>
    <xf numFmtId="0" fontId="3" fillId="7" borderId="16" xfId="2" applyFont="1" applyFill="1" applyBorder="1" applyAlignment="1">
      <alignment horizontal="center" vertical="center" wrapText="1"/>
    </xf>
    <xf numFmtId="0" fontId="3" fillId="7" borderId="20" xfId="2" applyFont="1" applyFill="1" applyBorder="1" applyAlignment="1">
      <alignment horizontal="center" vertical="center" wrapText="1"/>
    </xf>
    <xf numFmtId="0" fontId="3" fillId="7" borderId="18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0" fontId="3" fillId="20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left" vertical="center" wrapText="1"/>
    </xf>
  </cellXfs>
  <cellStyles count="5">
    <cellStyle name="Normal" xfId="0" builtinId="0"/>
    <cellStyle name="Normal 2 2" xfId="1" xr:uid="{00000000-0005-0000-0000-000001000000}"/>
    <cellStyle name="Normal 4" xfId="2" xr:uid="{00000000-0005-0000-0000-000002000000}"/>
    <cellStyle name="Normal 4 2" xfId="3" xr:uid="{00000000-0005-0000-0000-000003000000}"/>
    <cellStyle name="Porcentaje 2" xfId="4" xr:uid="{00000000-0005-0000-0000-000004000000}"/>
  </cellStyles>
  <dxfs count="18">
    <dxf>
      <font>
        <b val="0"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 patternType="solid">
          <bgColor rgb="FFFF000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 patternType="solid">
          <bgColor rgb="FFFF000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 patternType="solid">
          <bgColor rgb="FFFF000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122464</xdr:rowOff>
    </xdr:from>
    <xdr:to>
      <xdr:col>0</xdr:col>
      <xdr:colOff>1768928</xdr:colOff>
      <xdr:row>0</xdr:row>
      <xdr:rowOff>952500</xdr:rowOff>
    </xdr:to>
    <xdr:pic>
      <xdr:nvPicPr>
        <xdr:cNvPr id="9" name="Imagen 8" descr="C:\Users\organ\Downloads\logoacolore (1).png">
          <a:extLst>
            <a:ext uri="{FF2B5EF4-FFF2-40B4-BE49-F238E27FC236}">
              <a16:creationId xmlns:a16="http://schemas.microsoft.com/office/drawing/2014/main" id="{1C12D66B-DE07-4931-83FC-E6E1C4236D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22464"/>
          <a:ext cx="1660071" cy="83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42"/>
  <sheetViews>
    <sheetView tabSelected="1" zoomScale="60" zoomScaleNormal="60" workbookViewId="0">
      <selection activeCell="O75" sqref="O75"/>
    </sheetView>
  </sheetViews>
  <sheetFormatPr baseColWidth="10" defaultColWidth="11.28515625" defaultRowHeight="15" x14ac:dyDescent="0.25"/>
  <cols>
    <col min="1" max="1" width="31.7109375" style="15" customWidth="1"/>
    <col min="2" max="2" width="31.5703125" style="15" customWidth="1"/>
    <col min="3" max="3" width="71.28515625" style="26" customWidth="1"/>
    <col min="4" max="15" width="3.42578125" style="30" customWidth="1"/>
    <col min="16" max="29" width="3.42578125" style="15" customWidth="1"/>
    <col min="30" max="30" width="3.7109375" style="15" bestFit="1" customWidth="1"/>
    <col min="31" max="42" width="3.42578125" style="15" customWidth="1"/>
    <col min="43" max="43" width="3.7109375" style="15" customWidth="1"/>
    <col min="44" max="51" width="3.42578125" style="15" customWidth="1"/>
    <col min="52" max="52" width="11.7109375" style="15" customWidth="1"/>
    <col min="53" max="53" width="17.42578125" style="15" customWidth="1"/>
    <col min="54" max="54" width="16" style="15" customWidth="1"/>
    <col min="55" max="55" width="27.28515625" style="15" customWidth="1"/>
    <col min="56" max="57" width="25.42578125" style="15" customWidth="1"/>
    <col min="58" max="58" width="47.7109375" style="30" customWidth="1"/>
    <col min="59" max="59" width="47.140625" style="15" customWidth="1"/>
    <col min="60" max="61" width="11.28515625" style="15"/>
    <col min="62" max="62" width="38.7109375" style="15" customWidth="1"/>
    <col min="63" max="16384" width="11.28515625" style="15"/>
  </cols>
  <sheetData>
    <row r="1" spans="1:94" s="1" customFormat="1" ht="83.25" customHeight="1" x14ac:dyDescent="0.2">
      <c r="A1" s="43"/>
      <c r="B1" s="127" t="s">
        <v>149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</row>
    <row r="2" spans="1:94" s="1" customFormat="1" ht="40.5" customHeight="1" x14ac:dyDescent="0.2">
      <c r="A2" s="49" t="s">
        <v>150</v>
      </c>
      <c r="B2" s="129" t="s">
        <v>151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1"/>
    </row>
    <row r="3" spans="1:94" s="1" customFormat="1" ht="40.5" customHeight="1" x14ac:dyDescent="0.2">
      <c r="A3" s="49" t="s">
        <v>152</v>
      </c>
      <c r="B3" s="129" t="s">
        <v>153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1"/>
    </row>
    <row r="4" spans="1:94" s="1" customFormat="1" ht="40.5" customHeight="1" x14ac:dyDescent="0.2">
      <c r="A4" s="49" t="s">
        <v>154</v>
      </c>
      <c r="B4" s="129" t="s">
        <v>155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1"/>
    </row>
    <row r="5" spans="1:94" s="4" customFormat="1" ht="41.25" customHeight="1" x14ac:dyDescent="0.25">
      <c r="A5" s="115" t="s">
        <v>9</v>
      </c>
      <c r="B5" s="117" t="s">
        <v>138</v>
      </c>
      <c r="C5" s="118"/>
      <c r="D5" s="114" t="s">
        <v>0</v>
      </c>
      <c r="E5" s="114"/>
      <c r="F5" s="114"/>
      <c r="G5" s="114"/>
      <c r="H5" s="114" t="s">
        <v>1</v>
      </c>
      <c r="I5" s="114"/>
      <c r="J5" s="114"/>
      <c r="K5" s="114"/>
      <c r="L5" s="114" t="s">
        <v>2</v>
      </c>
      <c r="M5" s="114"/>
      <c r="N5" s="114"/>
      <c r="O5" s="114"/>
      <c r="P5" s="114" t="s">
        <v>3</v>
      </c>
      <c r="Q5" s="114"/>
      <c r="R5" s="114"/>
      <c r="S5" s="114"/>
      <c r="T5" s="114" t="s">
        <v>4</v>
      </c>
      <c r="U5" s="114"/>
      <c r="V5" s="114"/>
      <c r="W5" s="114"/>
      <c r="X5" s="114" t="s">
        <v>5</v>
      </c>
      <c r="Y5" s="114"/>
      <c r="Z5" s="114"/>
      <c r="AA5" s="114"/>
      <c r="AB5" s="114" t="s">
        <v>6</v>
      </c>
      <c r="AC5" s="114"/>
      <c r="AD5" s="114"/>
      <c r="AE5" s="114"/>
      <c r="AF5" s="114" t="s">
        <v>7</v>
      </c>
      <c r="AG5" s="114"/>
      <c r="AH5" s="114"/>
      <c r="AI5" s="114"/>
      <c r="AJ5" s="126" t="s">
        <v>10</v>
      </c>
      <c r="AK5" s="126"/>
      <c r="AL5" s="126"/>
      <c r="AM5" s="126"/>
      <c r="AN5" s="126" t="s">
        <v>11</v>
      </c>
      <c r="AO5" s="126"/>
      <c r="AP5" s="126"/>
      <c r="AQ5" s="126"/>
      <c r="AR5" s="126" t="s">
        <v>12</v>
      </c>
      <c r="AS5" s="126"/>
      <c r="AT5" s="126"/>
      <c r="AU5" s="126"/>
      <c r="AV5" s="126" t="s">
        <v>13</v>
      </c>
      <c r="AW5" s="126"/>
      <c r="AX5" s="126"/>
      <c r="AY5" s="126"/>
      <c r="AZ5" s="122" t="s">
        <v>14</v>
      </c>
      <c r="BA5" s="124" t="s">
        <v>15</v>
      </c>
      <c r="BB5" s="124" t="s">
        <v>16</v>
      </c>
      <c r="BC5" s="124" t="s">
        <v>17</v>
      </c>
      <c r="BD5" s="124" t="s">
        <v>18</v>
      </c>
      <c r="BE5" s="124" t="s">
        <v>19</v>
      </c>
      <c r="BF5" s="115" t="s">
        <v>20</v>
      </c>
      <c r="BG5" s="120" t="s">
        <v>21</v>
      </c>
      <c r="BH5" s="134" t="s">
        <v>22</v>
      </c>
      <c r="BI5" s="134"/>
      <c r="BJ5" s="134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3"/>
    </row>
    <row r="6" spans="1:94" s="2" customFormat="1" ht="13.5" customHeight="1" x14ac:dyDescent="0.25">
      <c r="A6" s="116"/>
      <c r="B6" s="117"/>
      <c r="C6" s="118"/>
      <c r="D6" s="5">
        <v>1</v>
      </c>
      <c r="E6" s="5">
        <v>2</v>
      </c>
      <c r="F6" s="5">
        <v>3</v>
      </c>
      <c r="G6" s="5">
        <v>4</v>
      </c>
      <c r="H6" s="5">
        <v>1</v>
      </c>
      <c r="I6" s="5">
        <v>2</v>
      </c>
      <c r="J6" s="5">
        <v>3</v>
      </c>
      <c r="K6" s="5">
        <v>4</v>
      </c>
      <c r="L6" s="5">
        <v>1</v>
      </c>
      <c r="M6" s="5">
        <v>2</v>
      </c>
      <c r="N6" s="5">
        <v>3</v>
      </c>
      <c r="O6" s="5">
        <v>4</v>
      </c>
      <c r="P6" s="5">
        <v>1</v>
      </c>
      <c r="Q6" s="5">
        <v>2</v>
      </c>
      <c r="R6" s="5">
        <v>3</v>
      </c>
      <c r="S6" s="5">
        <v>4</v>
      </c>
      <c r="T6" s="5">
        <v>1</v>
      </c>
      <c r="U6" s="5">
        <v>2</v>
      </c>
      <c r="V6" s="5">
        <v>3</v>
      </c>
      <c r="W6" s="5">
        <v>4</v>
      </c>
      <c r="X6" s="5">
        <v>1</v>
      </c>
      <c r="Y6" s="5">
        <v>2</v>
      </c>
      <c r="Z6" s="5">
        <v>3</v>
      </c>
      <c r="AA6" s="5">
        <v>4</v>
      </c>
      <c r="AB6" s="5">
        <v>1</v>
      </c>
      <c r="AC6" s="5">
        <v>2</v>
      </c>
      <c r="AD6" s="5">
        <v>3</v>
      </c>
      <c r="AE6" s="5">
        <v>4</v>
      </c>
      <c r="AF6" s="5">
        <v>1</v>
      </c>
      <c r="AG6" s="5">
        <v>2</v>
      </c>
      <c r="AH6" s="5">
        <v>3</v>
      </c>
      <c r="AI6" s="5">
        <v>4</v>
      </c>
      <c r="AJ6" s="5">
        <v>1</v>
      </c>
      <c r="AK6" s="5">
        <v>2</v>
      </c>
      <c r="AL6" s="5">
        <v>3</v>
      </c>
      <c r="AM6" s="5">
        <v>4</v>
      </c>
      <c r="AN6" s="5">
        <v>1</v>
      </c>
      <c r="AO6" s="5">
        <v>2</v>
      </c>
      <c r="AP6" s="5">
        <v>3</v>
      </c>
      <c r="AQ6" s="5">
        <v>4</v>
      </c>
      <c r="AR6" s="5">
        <v>1</v>
      </c>
      <c r="AS6" s="5">
        <v>2</v>
      </c>
      <c r="AT6" s="5">
        <v>3</v>
      </c>
      <c r="AU6" s="5">
        <v>4</v>
      </c>
      <c r="AV6" s="5">
        <v>1</v>
      </c>
      <c r="AW6" s="5">
        <v>2</v>
      </c>
      <c r="AX6" s="5">
        <v>3</v>
      </c>
      <c r="AY6" s="5">
        <v>4</v>
      </c>
      <c r="AZ6" s="123"/>
      <c r="BA6" s="125"/>
      <c r="BB6" s="125"/>
      <c r="BC6" s="125"/>
      <c r="BD6" s="125"/>
      <c r="BE6" s="125"/>
      <c r="BF6" s="119"/>
      <c r="BG6" s="121"/>
      <c r="BH6" s="135"/>
      <c r="BI6" s="135"/>
      <c r="BJ6" s="135"/>
    </row>
    <row r="7" spans="1:94" ht="40.5" customHeight="1" x14ac:dyDescent="0.2">
      <c r="A7" s="101" t="s">
        <v>23</v>
      </c>
      <c r="B7" s="55" t="s">
        <v>139</v>
      </c>
      <c r="C7" s="5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 t="e">
        <f>(COUNTIF(D7:AY7,"C"))/((COUNTIF(D7:AY7,"C")+COUNTIF(D7:AY7,"P")+COUNTIF(D7:AY7,"R")))</f>
        <v>#DIV/0!</v>
      </c>
      <c r="BA7" s="110" t="e">
        <f>(COUNTIF(D7:AY20,"C"))/((COUNTIF(D7:AY20,"C")+COUNTIF(D7:AY20,"P")+COUNTIF(D7:AY20,"R")))</f>
        <v>#DIV/0!</v>
      </c>
      <c r="BB7" s="9" t="e">
        <f>IF(AZ7=1,"Ejecutado",IF(AZ7=0," Sin Iniciar","En Proceso"))</f>
        <v>#DIV/0!</v>
      </c>
      <c r="BC7" s="10">
        <v>0</v>
      </c>
      <c r="BD7" s="11">
        <v>0</v>
      </c>
      <c r="BE7" s="12">
        <f>+BC7-BD7</f>
        <v>0</v>
      </c>
      <c r="BF7" s="13" t="s">
        <v>24</v>
      </c>
      <c r="BG7" s="14"/>
      <c r="BH7" s="103" t="s">
        <v>31</v>
      </c>
      <c r="BI7" s="104"/>
      <c r="BJ7" s="105"/>
    </row>
    <row r="8" spans="1:94" ht="40.5" customHeight="1" x14ac:dyDescent="0.2">
      <c r="A8" s="101"/>
      <c r="B8" s="53" t="s">
        <v>104</v>
      </c>
      <c r="C8" s="53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 t="e">
        <f>(COUNTIF(D8:AY8,"C"))/((COUNTIF(D8:AY8,"C")+COUNTIF(D8:AY8,"P")+COUNTIF(D8:AY8,"R")))</f>
        <v>#DIV/0!</v>
      </c>
      <c r="BA8" s="111"/>
      <c r="BB8" s="9" t="e">
        <f>IF(AZ8=1,"Ejecutado",IF(AZ8=0," Sin Iniciar","En Proceso"))</f>
        <v>#DIV/0!</v>
      </c>
      <c r="BC8" s="10">
        <v>0</v>
      </c>
      <c r="BD8" s="11">
        <v>0</v>
      </c>
      <c r="BE8" s="12">
        <f t="shared" ref="BE8" si="0">+BC8-BD8</f>
        <v>0</v>
      </c>
      <c r="BF8" s="13" t="s">
        <v>115</v>
      </c>
      <c r="BG8" s="14"/>
      <c r="BH8" s="54" t="s">
        <v>31</v>
      </c>
      <c r="BI8" s="54"/>
      <c r="BJ8" s="54"/>
    </row>
    <row r="9" spans="1:94" ht="40.5" customHeight="1" x14ac:dyDescent="0.2">
      <c r="A9" s="101"/>
      <c r="B9" s="53" t="s">
        <v>133</v>
      </c>
      <c r="C9" s="53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" t="e">
        <f>(COUNTIF(D9:AY9,"C"))/((COUNTIF(D9:AY9,"C")+COUNTIF(D9:AY9,"P")+COUNTIF(D9:AY9,"R")))</f>
        <v>#DIV/0!</v>
      </c>
      <c r="BA9" s="111"/>
      <c r="BB9" s="9" t="e">
        <f>IF(AZ9=1,"Ejecutado",IF(AZ9=0," Sin Iniciar","En Proceso"))</f>
        <v>#DIV/0!</v>
      </c>
      <c r="BC9" s="10">
        <v>0</v>
      </c>
      <c r="BD9" s="11">
        <v>0</v>
      </c>
      <c r="BE9" s="12">
        <f t="shared" ref="BE9:BE40" si="1">+BC9-BD9</f>
        <v>0</v>
      </c>
      <c r="BF9" s="13" t="s">
        <v>116</v>
      </c>
      <c r="BG9" s="14"/>
      <c r="BH9" s="54" t="s">
        <v>31</v>
      </c>
      <c r="BI9" s="54"/>
      <c r="BJ9" s="54"/>
    </row>
    <row r="10" spans="1:94" ht="53.25" customHeight="1" x14ac:dyDescent="0.2">
      <c r="A10" s="101"/>
      <c r="B10" s="136" t="s">
        <v>140</v>
      </c>
      <c r="C10" s="13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 t="e">
        <f t="shared" ref="AZ10:AZ44" si="2">(COUNTIF(D10:AY10,"C"))/((COUNTIF(D10:AY10,"C")+COUNTIF(D10:AY10,"P")+COUNTIF(D10:AY10,"R")))</f>
        <v>#DIV/0!</v>
      </c>
      <c r="BA10" s="111"/>
      <c r="BB10" s="9" t="e">
        <f t="shared" ref="BB10:BB44" si="3">IF(AZ10=1,"Ejecutado",IF(AZ10=0," Sin Iniciar","En Proceso"))</f>
        <v>#DIV/0!</v>
      </c>
      <c r="BC10" s="10">
        <v>0</v>
      </c>
      <c r="BD10" s="11">
        <v>0</v>
      </c>
      <c r="BE10" s="12">
        <f t="shared" si="1"/>
        <v>0</v>
      </c>
      <c r="BF10" s="13" t="s">
        <v>117</v>
      </c>
      <c r="BG10" s="14"/>
      <c r="BH10" s="54" t="s">
        <v>31</v>
      </c>
      <c r="BI10" s="54"/>
      <c r="BJ10" s="54"/>
    </row>
    <row r="11" spans="1:94" ht="37.5" customHeight="1" x14ac:dyDescent="0.2">
      <c r="A11" s="101"/>
      <c r="B11" s="53" t="s">
        <v>162</v>
      </c>
      <c r="C11" s="53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8" t="e">
        <f t="shared" si="2"/>
        <v>#DIV/0!</v>
      </c>
      <c r="BA11" s="111"/>
      <c r="BB11" s="9" t="e">
        <f t="shared" si="3"/>
        <v>#DIV/0!</v>
      </c>
      <c r="BC11" s="10">
        <v>0</v>
      </c>
      <c r="BD11" s="11">
        <v>0</v>
      </c>
      <c r="BE11" s="12">
        <f t="shared" si="1"/>
        <v>0</v>
      </c>
      <c r="BF11" s="13" t="s">
        <v>109</v>
      </c>
      <c r="BG11" s="14"/>
      <c r="BH11" s="54" t="s">
        <v>31</v>
      </c>
      <c r="BI11" s="54"/>
      <c r="BJ11" s="54"/>
    </row>
    <row r="12" spans="1:94" ht="37.5" customHeight="1" x14ac:dyDescent="0.2">
      <c r="A12" s="101"/>
      <c r="B12" s="55" t="s">
        <v>134</v>
      </c>
      <c r="C12" s="5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 t="e">
        <f t="shared" si="2"/>
        <v>#DIV/0!</v>
      </c>
      <c r="BA12" s="111"/>
      <c r="BB12" s="9" t="e">
        <f t="shared" si="3"/>
        <v>#DIV/0!</v>
      </c>
      <c r="BC12" s="10">
        <v>0</v>
      </c>
      <c r="BD12" s="11">
        <v>0</v>
      </c>
      <c r="BE12" s="12">
        <f t="shared" si="1"/>
        <v>0</v>
      </c>
      <c r="BF12" s="13" t="s">
        <v>73</v>
      </c>
      <c r="BG12" s="14"/>
      <c r="BH12" s="103" t="s">
        <v>31</v>
      </c>
      <c r="BI12" s="104"/>
      <c r="BJ12" s="105"/>
    </row>
    <row r="13" spans="1:94" ht="54" customHeight="1" x14ac:dyDescent="0.2">
      <c r="A13" s="101"/>
      <c r="B13" s="107" t="s">
        <v>26</v>
      </c>
      <c r="C13" s="16" t="s">
        <v>141</v>
      </c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8" t="e">
        <f t="shared" si="2"/>
        <v>#DIV/0!</v>
      </c>
      <c r="BA13" s="111"/>
      <c r="BB13" s="9" t="e">
        <f t="shared" si="3"/>
        <v>#DIV/0!</v>
      </c>
      <c r="BC13" s="10">
        <v>0</v>
      </c>
      <c r="BD13" s="11">
        <v>0</v>
      </c>
      <c r="BE13" s="12">
        <f t="shared" si="1"/>
        <v>0</v>
      </c>
      <c r="BF13" s="13" t="s">
        <v>73</v>
      </c>
      <c r="BG13" s="14"/>
      <c r="BH13" s="54" t="s">
        <v>31</v>
      </c>
      <c r="BI13" s="54"/>
      <c r="BJ13" s="54"/>
    </row>
    <row r="14" spans="1:94" ht="40.5" customHeight="1" x14ac:dyDescent="0.2">
      <c r="A14" s="101"/>
      <c r="B14" s="107"/>
      <c r="C14" s="16" t="s">
        <v>89</v>
      </c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8" t="e">
        <f t="shared" si="2"/>
        <v>#DIV/0!</v>
      </c>
      <c r="BA14" s="111"/>
      <c r="BB14" s="9" t="e">
        <f t="shared" si="3"/>
        <v>#DIV/0!</v>
      </c>
      <c r="BC14" s="10">
        <v>0</v>
      </c>
      <c r="BD14" s="11">
        <v>0</v>
      </c>
      <c r="BE14" s="12">
        <f t="shared" si="1"/>
        <v>0</v>
      </c>
      <c r="BF14" s="32" t="s">
        <v>110</v>
      </c>
      <c r="BG14" s="14"/>
      <c r="BH14" s="54" t="s">
        <v>31</v>
      </c>
      <c r="BI14" s="54"/>
      <c r="BJ14" s="54"/>
    </row>
    <row r="15" spans="1:94" ht="52.5" customHeight="1" x14ac:dyDescent="0.2">
      <c r="A15" s="101"/>
      <c r="B15" s="107" t="s">
        <v>27</v>
      </c>
      <c r="C15" s="37" t="s">
        <v>90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8" t="e">
        <f t="shared" si="2"/>
        <v>#DIV/0!</v>
      </c>
      <c r="BA15" s="111"/>
      <c r="BB15" s="9" t="e">
        <f t="shared" si="3"/>
        <v>#DIV/0!</v>
      </c>
      <c r="BC15" s="10">
        <v>0</v>
      </c>
      <c r="BD15" s="11">
        <v>0</v>
      </c>
      <c r="BE15" s="12">
        <f t="shared" si="1"/>
        <v>0</v>
      </c>
      <c r="BF15" s="32" t="s">
        <v>30</v>
      </c>
      <c r="BG15" s="14"/>
      <c r="BH15" s="54" t="s">
        <v>31</v>
      </c>
      <c r="BI15" s="54"/>
      <c r="BJ15" s="54"/>
    </row>
    <row r="16" spans="1:94" ht="48" customHeight="1" x14ac:dyDescent="0.2">
      <c r="A16" s="101"/>
      <c r="B16" s="107"/>
      <c r="C16" s="37" t="s">
        <v>91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8" t="e">
        <f t="shared" si="2"/>
        <v>#DIV/0!</v>
      </c>
      <c r="BA16" s="111"/>
      <c r="BB16" s="9" t="e">
        <f t="shared" si="3"/>
        <v>#DIV/0!</v>
      </c>
      <c r="BC16" s="10">
        <v>0</v>
      </c>
      <c r="BD16" s="11">
        <v>0</v>
      </c>
      <c r="BE16" s="12">
        <f t="shared" si="1"/>
        <v>0</v>
      </c>
      <c r="BF16" s="32" t="s">
        <v>73</v>
      </c>
      <c r="BG16" s="14"/>
      <c r="BH16" s="54" t="s">
        <v>31</v>
      </c>
      <c r="BI16" s="54"/>
      <c r="BJ16" s="54"/>
    </row>
    <row r="17" spans="1:62" ht="36.75" customHeight="1" x14ac:dyDescent="0.2">
      <c r="A17" s="101"/>
      <c r="B17" s="53" t="s">
        <v>144</v>
      </c>
      <c r="C17" s="53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 t="e">
        <f t="shared" si="2"/>
        <v>#DIV/0!</v>
      </c>
      <c r="BA17" s="111"/>
      <c r="BB17" s="9" t="e">
        <f t="shared" si="3"/>
        <v>#DIV/0!</v>
      </c>
      <c r="BC17" s="10">
        <v>0</v>
      </c>
      <c r="BD17" s="11">
        <v>0</v>
      </c>
      <c r="BE17" s="12">
        <f t="shared" si="1"/>
        <v>0</v>
      </c>
      <c r="BF17" s="32" t="s">
        <v>111</v>
      </c>
      <c r="BG17" s="14"/>
      <c r="BH17" s="54" t="s">
        <v>31</v>
      </c>
      <c r="BI17" s="54"/>
      <c r="BJ17" s="54"/>
    </row>
    <row r="18" spans="1:62" ht="34.5" customHeight="1" x14ac:dyDescent="0.2">
      <c r="A18" s="101" t="s">
        <v>28</v>
      </c>
      <c r="B18" s="53" t="s">
        <v>29</v>
      </c>
      <c r="C18" s="5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 t="e">
        <f t="shared" si="2"/>
        <v>#DIV/0!</v>
      </c>
      <c r="BA18" s="111"/>
      <c r="BB18" s="9" t="e">
        <f t="shared" si="3"/>
        <v>#DIV/0!</v>
      </c>
      <c r="BC18" s="10">
        <v>0</v>
      </c>
      <c r="BD18" s="11">
        <v>0</v>
      </c>
      <c r="BE18" s="12">
        <f t="shared" si="1"/>
        <v>0</v>
      </c>
      <c r="BF18" s="17" t="s">
        <v>30</v>
      </c>
      <c r="BG18" s="14"/>
      <c r="BH18" s="54" t="s">
        <v>31</v>
      </c>
      <c r="BI18" s="54"/>
      <c r="BJ18" s="54"/>
    </row>
    <row r="19" spans="1:62" ht="33" customHeight="1" x14ac:dyDescent="0.2">
      <c r="A19" s="101"/>
      <c r="B19" s="53" t="s">
        <v>145</v>
      </c>
      <c r="C19" s="5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 t="e">
        <f t="shared" si="2"/>
        <v>#DIV/0!</v>
      </c>
      <c r="BA19" s="111"/>
      <c r="BB19" s="9" t="e">
        <f t="shared" si="3"/>
        <v>#DIV/0!</v>
      </c>
      <c r="BC19" s="10">
        <v>0</v>
      </c>
      <c r="BD19" s="11">
        <v>0</v>
      </c>
      <c r="BE19" s="12">
        <f t="shared" si="1"/>
        <v>0</v>
      </c>
      <c r="BF19" s="17" t="s">
        <v>30</v>
      </c>
      <c r="BG19" s="14"/>
      <c r="BH19" s="54" t="s">
        <v>31</v>
      </c>
      <c r="BI19" s="54"/>
      <c r="BJ19" s="54"/>
    </row>
    <row r="20" spans="1:62" ht="34.5" customHeight="1" x14ac:dyDescent="0.2">
      <c r="A20" s="101"/>
      <c r="B20" s="53" t="s">
        <v>142</v>
      </c>
      <c r="C20" s="5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 t="e">
        <f t="shared" si="2"/>
        <v>#DIV/0!</v>
      </c>
      <c r="BA20" s="111"/>
      <c r="BB20" s="9" t="e">
        <f t="shared" si="3"/>
        <v>#DIV/0!</v>
      </c>
      <c r="BC20" s="10">
        <v>0</v>
      </c>
      <c r="BD20" s="11">
        <v>0</v>
      </c>
      <c r="BE20" s="12">
        <f t="shared" si="1"/>
        <v>0</v>
      </c>
      <c r="BF20" s="32" t="s">
        <v>118</v>
      </c>
      <c r="BG20" s="14"/>
      <c r="BH20" s="54" t="s">
        <v>31</v>
      </c>
      <c r="BI20" s="54"/>
      <c r="BJ20" s="54"/>
    </row>
    <row r="21" spans="1:62" ht="25.5" customHeight="1" x14ac:dyDescent="0.2">
      <c r="A21" s="101" t="s">
        <v>189</v>
      </c>
      <c r="B21" s="53" t="s">
        <v>146</v>
      </c>
      <c r="C21" s="5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 t="e">
        <f t="shared" si="2"/>
        <v>#DIV/0!</v>
      </c>
      <c r="BA21" s="110" t="e">
        <f>(COUNTIF(D21:AY27,"C"))/((COUNTIF(D21:AY21,"C")+COUNTIF(D21:AY21,"P")+COUNTIF(D21:AY27,"R")))</f>
        <v>#DIV/0!</v>
      </c>
      <c r="BB21" s="9" t="e">
        <f t="shared" si="3"/>
        <v>#DIV/0!</v>
      </c>
      <c r="BC21" s="10">
        <v>0</v>
      </c>
      <c r="BD21" s="11">
        <v>0</v>
      </c>
      <c r="BE21" s="12">
        <f t="shared" si="1"/>
        <v>0</v>
      </c>
      <c r="BF21" s="13" t="s">
        <v>115</v>
      </c>
      <c r="BG21" s="14"/>
      <c r="BH21" s="54" t="s">
        <v>31</v>
      </c>
      <c r="BI21" s="54"/>
      <c r="BJ21" s="54"/>
    </row>
    <row r="22" spans="1:62" ht="40.5" customHeight="1" x14ac:dyDescent="0.2">
      <c r="A22" s="101"/>
      <c r="B22" s="53" t="s">
        <v>147</v>
      </c>
      <c r="C22" s="5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34" t="e">
        <f t="shared" si="2"/>
        <v>#DIV/0!</v>
      </c>
      <c r="BA22" s="111"/>
      <c r="BB22" s="9" t="e">
        <f t="shared" si="3"/>
        <v>#DIV/0!</v>
      </c>
      <c r="BC22" s="10">
        <v>0</v>
      </c>
      <c r="BD22" s="11">
        <v>0</v>
      </c>
      <c r="BE22" s="12">
        <f t="shared" si="1"/>
        <v>0</v>
      </c>
      <c r="BF22" s="32" t="s">
        <v>74</v>
      </c>
      <c r="BG22" s="14"/>
      <c r="BH22" s="54" t="s">
        <v>31</v>
      </c>
      <c r="BI22" s="54"/>
      <c r="BJ22" s="54"/>
    </row>
    <row r="23" spans="1:62" ht="42" customHeight="1" x14ac:dyDescent="0.2">
      <c r="A23" s="101"/>
      <c r="B23" s="53" t="s">
        <v>163</v>
      </c>
      <c r="C23" s="5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6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8" t="e">
        <f t="shared" si="2"/>
        <v>#DIV/0!</v>
      </c>
      <c r="BA23" s="111"/>
      <c r="BB23" s="9" t="e">
        <f t="shared" si="3"/>
        <v>#DIV/0!</v>
      </c>
      <c r="BC23" s="10">
        <v>0</v>
      </c>
      <c r="BD23" s="11">
        <v>0</v>
      </c>
      <c r="BE23" s="12">
        <f t="shared" si="1"/>
        <v>0</v>
      </c>
      <c r="BF23" s="32" t="s">
        <v>119</v>
      </c>
      <c r="BG23" s="14"/>
      <c r="BH23" s="54" t="s">
        <v>31</v>
      </c>
      <c r="BI23" s="54"/>
      <c r="BJ23" s="54"/>
    </row>
    <row r="24" spans="1:62" ht="25.5" customHeight="1" x14ac:dyDescent="0.2">
      <c r="A24" s="101"/>
      <c r="B24" s="53" t="s">
        <v>164</v>
      </c>
      <c r="C24" s="5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8" t="e">
        <f t="shared" si="2"/>
        <v>#DIV/0!</v>
      </c>
      <c r="BA24" s="111"/>
      <c r="BB24" s="9" t="e">
        <f t="shared" si="3"/>
        <v>#DIV/0!</v>
      </c>
      <c r="BC24" s="10">
        <v>0</v>
      </c>
      <c r="BD24" s="11">
        <v>0</v>
      </c>
      <c r="BE24" s="12">
        <f t="shared" si="1"/>
        <v>0</v>
      </c>
      <c r="BF24" s="32" t="s">
        <v>74</v>
      </c>
      <c r="BG24" s="14"/>
      <c r="BH24" s="54" t="s">
        <v>31</v>
      </c>
      <c r="BI24" s="54"/>
      <c r="BJ24" s="54"/>
    </row>
    <row r="25" spans="1:62" ht="25.5" customHeight="1" x14ac:dyDescent="0.2">
      <c r="A25" s="101"/>
      <c r="B25" s="53" t="s">
        <v>165</v>
      </c>
      <c r="C25" s="5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6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 t="e">
        <f t="shared" si="2"/>
        <v>#DIV/0!</v>
      </c>
      <c r="BA25" s="111"/>
      <c r="BB25" s="9" t="e">
        <f t="shared" si="3"/>
        <v>#DIV/0!</v>
      </c>
      <c r="BC25" s="10">
        <v>0</v>
      </c>
      <c r="BD25" s="11">
        <v>0</v>
      </c>
      <c r="BE25" s="12">
        <f t="shared" si="1"/>
        <v>0</v>
      </c>
      <c r="BF25" s="32" t="s">
        <v>24</v>
      </c>
      <c r="BG25" s="14"/>
      <c r="BH25" s="54" t="s">
        <v>31</v>
      </c>
      <c r="BI25" s="54"/>
      <c r="BJ25" s="54"/>
    </row>
    <row r="26" spans="1:62" ht="24.75" customHeight="1" x14ac:dyDescent="0.2">
      <c r="A26" s="101"/>
      <c r="B26" s="53" t="s">
        <v>92</v>
      </c>
      <c r="C26" s="5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8" t="e">
        <f t="shared" si="2"/>
        <v>#DIV/0!</v>
      </c>
      <c r="BA26" s="111"/>
      <c r="BB26" s="9" t="e">
        <f t="shared" si="3"/>
        <v>#DIV/0!</v>
      </c>
      <c r="BC26" s="10">
        <v>0</v>
      </c>
      <c r="BD26" s="11">
        <v>0</v>
      </c>
      <c r="BE26" s="12">
        <f t="shared" si="1"/>
        <v>0</v>
      </c>
      <c r="BF26" s="32" t="s">
        <v>120</v>
      </c>
      <c r="BG26" s="14"/>
      <c r="BH26" s="54" t="s">
        <v>31</v>
      </c>
      <c r="BI26" s="54"/>
      <c r="BJ26" s="54"/>
    </row>
    <row r="27" spans="1:62" ht="24.75" customHeight="1" x14ac:dyDescent="0.2">
      <c r="A27" s="101"/>
      <c r="B27" s="55" t="s">
        <v>33</v>
      </c>
      <c r="C27" s="5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34" t="e">
        <f t="shared" si="2"/>
        <v>#DIV/0!</v>
      </c>
      <c r="BA27" s="111"/>
      <c r="BB27" s="9" t="e">
        <f t="shared" si="3"/>
        <v>#DIV/0!</v>
      </c>
      <c r="BC27" s="10">
        <v>0</v>
      </c>
      <c r="BD27" s="11">
        <v>0</v>
      </c>
      <c r="BE27" s="12">
        <f t="shared" si="1"/>
        <v>0</v>
      </c>
      <c r="BF27" s="32" t="s">
        <v>120</v>
      </c>
      <c r="BG27" s="14"/>
      <c r="BH27" s="54" t="s">
        <v>31</v>
      </c>
      <c r="BI27" s="54"/>
      <c r="BJ27" s="54"/>
    </row>
    <row r="28" spans="1:62" ht="33" customHeight="1" x14ac:dyDescent="0.2">
      <c r="A28" s="50" t="s">
        <v>167</v>
      </c>
      <c r="B28" s="53" t="s">
        <v>166</v>
      </c>
      <c r="C28" s="5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34" t="e">
        <f t="shared" ref="AZ28" si="4">(COUNTIF(D28:AY28,"C"))/((COUNTIF(D28:AY28,"C")+COUNTIF(D28:AY28,"P")+COUNTIF(D28:AY28,"R")))</f>
        <v>#DIV/0!</v>
      </c>
      <c r="BA28" s="35"/>
      <c r="BB28" s="9" t="e">
        <f t="shared" ref="BB28" si="5">IF(AZ28=1,"Ejecutado",IF(AZ28=0," Sin Iniciar","En Proceso"))</f>
        <v>#DIV/0!</v>
      </c>
      <c r="BC28" s="10">
        <v>0</v>
      </c>
      <c r="BD28" s="11">
        <v>0</v>
      </c>
      <c r="BE28" s="12">
        <f t="shared" si="1"/>
        <v>0</v>
      </c>
      <c r="BF28" s="32" t="s">
        <v>86</v>
      </c>
      <c r="BG28" s="14"/>
      <c r="BH28" s="54" t="s">
        <v>31</v>
      </c>
      <c r="BI28" s="54"/>
      <c r="BJ28" s="54"/>
    </row>
    <row r="29" spans="1:62" ht="33" customHeight="1" x14ac:dyDescent="0.2">
      <c r="A29" s="51"/>
      <c r="B29" s="53" t="s">
        <v>148</v>
      </c>
      <c r="C29" s="5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8" t="e">
        <f t="shared" si="2"/>
        <v>#DIV/0!</v>
      </c>
      <c r="BA29" s="111"/>
      <c r="BB29" s="9" t="e">
        <f t="shared" si="3"/>
        <v>#DIV/0!</v>
      </c>
      <c r="BC29" s="10">
        <v>0</v>
      </c>
      <c r="BD29" s="11">
        <v>0</v>
      </c>
      <c r="BE29" s="12">
        <f t="shared" si="1"/>
        <v>0</v>
      </c>
      <c r="BF29" s="32" t="s">
        <v>24</v>
      </c>
      <c r="BG29" s="14"/>
      <c r="BH29" s="54" t="s">
        <v>31</v>
      </c>
      <c r="BI29" s="54"/>
      <c r="BJ29" s="54"/>
    </row>
    <row r="30" spans="1:62" ht="61.5" customHeight="1" x14ac:dyDescent="0.2">
      <c r="A30" s="52"/>
      <c r="B30" s="53" t="s">
        <v>143</v>
      </c>
      <c r="C30" s="5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8" t="e">
        <f t="shared" si="2"/>
        <v>#DIV/0!</v>
      </c>
      <c r="BA30" s="111"/>
      <c r="BB30" s="9" t="e">
        <f t="shared" si="3"/>
        <v>#DIV/0!</v>
      </c>
      <c r="BC30" s="10">
        <v>0</v>
      </c>
      <c r="BD30" s="11">
        <v>0</v>
      </c>
      <c r="BE30" s="12">
        <f t="shared" si="1"/>
        <v>0</v>
      </c>
      <c r="BF30" s="32" t="s">
        <v>24</v>
      </c>
      <c r="BG30" s="14"/>
      <c r="BH30" s="54" t="s">
        <v>31</v>
      </c>
      <c r="BI30" s="54"/>
      <c r="BJ30" s="54"/>
    </row>
    <row r="31" spans="1:62" ht="40.5" customHeight="1" x14ac:dyDescent="0.2">
      <c r="A31" s="101" t="s">
        <v>76</v>
      </c>
      <c r="B31" s="53" t="s">
        <v>94</v>
      </c>
      <c r="C31" s="5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8" t="e">
        <f t="shared" si="2"/>
        <v>#DIV/0!</v>
      </c>
      <c r="BA31" s="18"/>
      <c r="BB31" s="9" t="e">
        <f t="shared" si="3"/>
        <v>#DIV/0!</v>
      </c>
      <c r="BC31" s="10">
        <v>0</v>
      </c>
      <c r="BD31" s="11">
        <v>0</v>
      </c>
      <c r="BE31" s="12">
        <f t="shared" si="1"/>
        <v>0</v>
      </c>
      <c r="BF31" s="13" t="s">
        <v>109</v>
      </c>
      <c r="BG31" s="14"/>
      <c r="BH31" s="54" t="s">
        <v>31</v>
      </c>
      <c r="BI31" s="54"/>
      <c r="BJ31" s="54"/>
    </row>
    <row r="32" spans="1:62" ht="21.75" customHeight="1" x14ac:dyDescent="0.2">
      <c r="A32" s="101"/>
      <c r="B32" s="53" t="s">
        <v>34</v>
      </c>
      <c r="C32" s="5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8" t="e">
        <f t="shared" si="2"/>
        <v>#DIV/0!</v>
      </c>
      <c r="BA32" s="18"/>
      <c r="BB32" s="9" t="e">
        <f t="shared" si="3"/>
        <v>#DIV/0!</v>
      </c>
      <c r="BC32" s="10">
        <v>0</v>
      </c>
      <c r="BD32" s="11">
        <v>0</v>
      </c>
      <c r="BE32" s="12">
        <f t="shared" si="1"/>
        <v>0</v>
      </c>
      <c r="BF32" s="32" t="s">
        <v>24</v>
      </c>
      <c r="BG32" s="14"/>
      <c r="BH32" s="54" t="s">
        <v>31</v>
      </c>
      <c r="BI32" s="54"/>
      <c r="BJ32" s="54"/>
    </row>
    <row r="33" spans="1:62" ht="21.75" customHeight="1" x14ac:dyDescent="0.2">
      <c r="A33" s="101"/>
      <c r="B33" s="55" t="s">
        <v>35</v>
      </c>
      <c r="C33" s="5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8" t="e">
        <f t="shared" si="2"/>
        <v>#DIV/0!</v>
      </c>
      <c r="BA33" s="18"/>
      <c r="BB33" s="9" t="e">
        <f t="shared" si="3"/>
        <v>#DIV/0!</v>
      </c>
      <c r="BC33" s="10">
        <v>0</v>
      </c>
      <c r="BD33" s="11">
        <v>0</v>
      </c>
      <c r="BE33" s="12">
        <f t="shared" si="1"/>
        <v>0</v>
      </c>
      <c r="BF33" s="32" t="s">
        <v>24</v>
      </c>
      <c r="BG33" s="14"/>
      <c r="BH33" s="54" t="s">
        <v>31</v>
      </c>
      <c r="BI33" s="54"/>
      <c r="BJ33" s="54"/>
    </row>
    <row r="34" spans="1:62" ht="21.75" customHeight="1" x14ac:dyDescent="0.2">
      <c r="A34" s="101"/>
      <c r="B34" s="53" t="s">
        <v>36</v>
      </c>
      <c r="C34" s="5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8" t="e">
        <f t="shared" si="2"/>
        <v>#DIV/0!</v>
      </c>
      <c r="BA34" s="18"/>
      <c r="BB34" s="9" t="e">
        <f t="shared" si="3"/>
        <v>#DIV/0!</v>
      </c>
      <c r="BC34" s="10">
        <v>0</v>
      </c>
      <c r="BD34" s="11">
        <v>0</v>
      </c>
      <c r="BE34" s="12">
        <f t="shared" si="1"/>
        <v>0</v>
      </c>
      <c r="BF34" s="32" t="s">
        <v>24</v>
      </c>
      <c r="BG34" s="14"/>
      <c r="BH34" s="54" t="s">
        <v>31</v>
      </c>
      <c r="BI34" s="54"/>
      <c r="BJ34" s="54"/>
    </row>
    <row r="35" spans="1:62" ht="21.75" customHeight="1" x14ac:dyDescent="0.2">
      <c r="A35" s="101"/>
      <c r="B35" s="53" t="s">
        <v>95</v>
      </c>
      <c r="C35" s="5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8" t="e">
        <f t="shared" si="2"/>
        <v>#DIV/0!</v>
      </c>
      <c r="BA35" s="18"/>
      <c r="BB35" s="9" t="e">
        <f t="shared" si="3"/>
        <v>#DIV/0!</v>
      </c>
      <c r="BC35" s="10">
        <v>0</v>
      </c>
      <c r="BD35" s="11">
        <v>0</v>
      </c>
      <c r="BE35" s="12">
        <f t="shared" si="1"/>
        <v>0</v>
      </c>
      <c r="BF35" s="32" t="s">
        <v>24</v>
      </c>
      <c r="BG35" s="14"/>
      <c r="BH35" s="54" t="s">
        <v>31</v>
      </c>
      <c r="BI35" s="54"/>
      <c r="BJ35" s="54"/>
    </row>
    <row r="36" spans="1:62" ht="21.75" customHeight="1" x14ac:dyDescent="0.2">
      <c r="A36" s="101"/>
      <c r="B36" s="53" t="s">
        <v>37</v>
      </c>
      <c r="C36" s="5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8" t="e">
        <f t="shared" si="2"/>
        <v>#DIV/0!</v>
      </c>
      <c r="BA36" s="18"/>
      <c r="BB36" s="9" t="e">
        <f t="shared" si="3"/>
        <v>#DIV/0!</v>
      </c>
      <c r="BC36" s="10">
        <v>0</v>
      </c>
      <c r="BD36" s="11">
        <v>0</v>
      </c>
      <c r="BE36" s="12">
        <f t="shared" si="1"/>
        <v>0</v>
      </c>
      <c r="BF36" s="32" t="s">
        <v>24</v>
      </c>
      <c r="BG36" s="14"/>
      <c r="BH36" s="54" t="s">
        <v>31</v>
      </c>
      <c r="BI36" s="54"/>
      <c r="BJ36" s="54"/>
    </row>
    <row r="37" spans="1:62" ht="21.75" customHeight="1" x14ac:dyDescent="0.2">
      <c r="A37" s="101"/>
      <c r="B37" s="53" t="s">
        <v>38</v>
      </c>
      <c r="C37" s="5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8" t="e">
        <f t="shared" ref="AZ37" si="6">(COUNTIF(D37:AY37,"C"))/((COUNTIF(D37:AY37,"C")+COUNTIF(D37:AY37,"P")+COUNTIF(D37:AY37,"R")))</f>
        <v>#DIV/0!</v>
      </c>
      <c r="BA37" s="18"/>
      <c r="BB37" s="9" t="e">
        <f t="shared" ref="BB37" si="7">IF(AZ37=1,"Ejecutado",IF(AZ37=0," Sin Iniciar","En Proceso"))</f>
        <v>#DIV/0!</v>
      </c>
      <c r="BC37" s="10">
        <v>0</v>
      </c>
      <c r="BD37" s="11">
        <v>0</v>
      </c>
      <c r="BE37" s="12">
        <f t="shared" si="1"/>
        <v>0</v>
      </c>
      <c r="BF37" s="32" t="s">
        <v>24</v>
      </c>
      <c r="BG37" s="14"/>
      <c r="BH37" s="54" t="s">
        <v>31</v>
      </c>
      <c r="BI37" s="54"/>
      <c r="BJ37" s="54"/>
    </row>
    <row r="38" spans="1:62" ht="21.75" customHeight="1" x14ac:dyDescent="0.2">
      <c r="A38" s="101"/>
      <c r="B38" s="53" t="s">
        <v>168</v>
      </c>
      <c r="C38" s="5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8" t="e">
        <f t="shared" si="2"/>
        <v>#DIV/0!</v>
      </c>
      <c r="BA38" s="18"/>
      <c r="BB38" s="9" t="e">
        <f t="shared" si="3"/>
        <v>#DIV/0!</v>
      </c>
      <c r="BC38" s="10">
        <v>0</v>
      </c>
      <c r="BD38" s="11">
        <v>0</v>
      </c>
      <c r="BE38" s="12">
        <f t="shared" si="1"/>
        <v>0</v>
      </c>
      <c r="BF38" s="32" t="s">
        <v>24</v>
      </c>
      <c r="BG38" s="14"/>
      <c r="BH38" s="54" t="s">
        <v>31</v>
      </c>
      <c r="BI38" s="54"/>
      <c r="BJ38" s="54"/>
    </row>
    <row r="39" spans="1:62" ht="30" customHeight="1" x14ac:dyDescent="0.2">
      <c r="A39" s="39" t="s">
        <v>39</v>
      </c>
      <c r="B39" s="53" t="s">
        <v>40</v>
      </c>
      <c r="C39" s="5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8" t="e">
        <f t="shared" si="2"/>
        <v>#DIV/0!</v>
      </c>
      <c r="BA39" s="19" t="e">
        <f>(COUNTIF(D39:AY39,"C"))/((COUNTIF(D39:AY39,"C")+COUNTIF(D39:AY39,"P")+COUNTIF(D39:AY39,"R")))</f>
        <v>#DIV/0!</v>
      </c>
      <c r="BB39" s="9" t="e">
        <f t="shared" si="3"/>
        <v>#DIV/0!</v>
      </c>
      <c r="BC39" s="10">
        <v>0</v>
      </c>
      <c r="BD39" s="11">
        <v>0</v>
      </c>
      <c r="BE39" s="12">
        <f t="shared" si="1"/>
        <v>0</v>
      </c>
      <c r="BF39" s="32" t="s">
        <v>121</v>
      </c>
      <c r="BG39" s="14"/>
      <c r="BH39" s="54" t="s">
        <v>31</v>
      </c>
      <c r="BI39" s="54"/>
      <c r="BJ39" s="54"/>
    </row>
    <row r="40" spans="1:62" ht="25.5" customHeight="1" x14ac:dyDescent="0.2">
      <c r="A40" s="101" t="s">
        <v>41</v>
      </c>
      <c r="B40" s="107" t="s">
        <v>170</v>
      </c>
      <c r="C40" s="16" t="s">
        <v>42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8" t="e">
        <f t="shared" si="2"/>
        <v>#DIV/0!</v>
      </c>
      <c r="BA40" s="111"/>
      <c r="BB40" s="9" t="e">
        <f t="shared" si="3"/>
        <v>#DIV/0!</v>
      </c>
      <c r="BC40" s="10">
        <v>0</v>
      </c>
      <c r="BD40" s="11">
        <v>0</v>
      </c>
      <c r="BE40" s="12">
        <f t="shared" si="1"/>
        <v>0</v>
      </c>
      <c r="BF40" s="32" t="s">
        <v>24</v>
      </c>
      <c r="BG40" s="14"/>
      <c r="BH40" s="54" t="s">
        <v>31</v>
      </c>
      <c r="BI40" s="54"/>
      <c r="BJ40" s="54"/>
    </row>
    <row r="41" spans="1:62" ht="50.25" customHeight="1" x14ac:dyDescent="0.2">
      <c r="A41" s="101"/>
      <c r="B41" s="107"/>
      <c r="C41" s="20" t="s">
        <v>169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8" t="e">
        <f t="shared" si="2"/>
        <v>#DIV/0!</v>
      </c>
      <c r="BA41" s="111"/>
      <c r="BB41" s="9" t="e">
        <f t="shared" si="3"/>
        <v>#DIV/0!</v>
      </c>
      <c r="BC41" s="10">
        <v>0</v>
      </c>
      <c r="BD41" s="11">
        <v>0</v>
      </c>
      <c r="BE41" s="12">
        <f t="shared" ref="BE41:BE80" si="8">+BC41-BD41</f>
        <v>0</v>
      </c>
      <c r="BF41" s="32" t="s">
        <v>24</v>
      </c>
      <c r="BG41" s="14"/>
      <c r="BH41" s="54" t="s">
        <v>31</v>
      </c>
      <c r="BI41" s="54"/>
      <c r="BJ41" s="54"/>
    </row>
    <row r="42" spans="1:62" ht="50.25" customHeight="1" x14ac:dyDescent="0.2">
      <c r="A42" s="101"/>
      <c r="B42" s="107"/>
      <c r="C42" s="16" t="s">
        <v>43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8" t="e">
        <f t="shared" si="2"/>
        <v>#DIV/0!</v>
      </c>
      <c r="BA42" s="111"/>
      <c r="BB42" s="9" t="e">
        <f t="shared" si="3"/>
        <v>#DIV/0!</v>
      </c>
      <c r="BC42" s="10">
        <v>0</v>
      </c>
      <c r="BD42" s="11">
        <v>0</v>
      </c>
      <c r="BE42" s="12">
        <f t="shared" si="8"/>
        <v>0</v>
      </c>
      <c r="BF42" s="32" t="s">
        <v>30</v>
      </c>
      <c r="BG42" s="14"/>
      <c r="BH42" s="54" t="s">
        <v>31</v>
      </c>
      <c r="BI42" s="54"/>
      <c r="BJ42" s="54"/>
    </row>
    <row r="43" spans="1:62" ht="47.25" customHeight="1" x14ac:dyDescent="0.2">
      <c r="A43" s="101"/>
      <c r="B43" s="107"/>
      <c r="C43" s="16" t="s">
        <v>44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8" t="e">
        <f t="shared" si="2"/>
        <v>#DIV/0!</v>
      </c>
      <c r="BA43" s="111"/>
      <c r="BB43" s="9" t="e">
        <f t="shared" si="3"/>
        <v>#DIV/0!</v>
      </c>
      <c r="BC43" s="10">
        <v>0</v>
      </c>
      <c r="BD43" s="11">
        <v>0</v>
      </c>
      <c r="BE43" s="12">
        <f t="shared" si="8"/>
        <v>0</v>
      </c>
      <c r="BF43" s="32" t="s">
        <v>30</v>
      </c>
      <c r="BG43" s="14"/>
      <c r="BH43" s="54" t="s">
        <v>31</v>
      </c>
      <c r="BI43" s="54"/>
      <c r="BJ43" s="54"/>
    </row>
    <row r="44" spans="1:62" ht="44.25" customHeight="1" x14ac:dyDescent="0.2">
      <c r="A44" s="101"/>
      <c r="B44" s="107"/>
      <c r="C44" s="16" t="s">
        <v>45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8" t="e">
        <f t="shared" si="2"/>
        <v>#DIV/0!</v>
      </c>
      <c r="BA44" s="111"/>
      <c r="BB44" s="9" t="e">
        <f t="shared" si="3"/>
        <v>#DIV/0!</v>
      </c>
      <c r="BC44" s="10">
        <v>0</v>
      </c>
      <c r="BD44" s="11">
        <v>0</v>
      </c>
      <c r="BE44" s="12">
        <f t="shared" si="8"/>
        <v>0</v>
      </c>
      <c r="BF44" s="32" t="s">
        <v>30</v>
      </c>
      <c r="BG44" s="14"/>
      <c r="BH44" s="54" t="s">
        <v>31</v>
      </c>
      <c r="BI44" s="54"/>
      <c r="BJ44" s="54"/>
    </row>
    <row r="45" spans="1:62" ht="25.5" customHeight="1" x14ac:dyDescent="0.2">
      <c r="A45" s="101"/>
      <c r="B45" s="53" t="s">
        <v>46</v>
      </c>
      <c r="C45" s="5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8" t="e">
        <f t="shared" ref="AZ45:AZ81" si="9">(COUNTIF(D45:AY45,"C"))/((COUNTIF(D45:AY45,"C")+COUNTIF(D45:AY45,"P")+COUNTIF(D45:AY45,"R")))</f>
        <v>#DIV/0!</v>
      </c>
      <c r="BA45" s="111"/>
      <c r="BB45" s="9" t="e">
        <f t="shared" ref="BB45:BB81" si="10">IF(AZ45=1,"Ejecutado",IF(AZ45=0," Sin Iniciar","En Proceso"))</f>
        <v>#DIV/0!</v>
      </c>
      <c r="BC45" s="10">
        <v>0</v>
      </c>
      <c r="BD45" s="11">
        <v>0</v>
      </c>
      <c r="BE45" s="12">
        <f t="shared" si="8"/>
        <v>0</v>
      </c>
      <c r="BF45" s="32" t="s">
        <v>86</v>
      </c>
      <c r="BG45" s="14"/>
      <c r="BH45" s="54" t="s">
        <v>31</v>
      </c>
      <c r="BI45" s="54"/>
      <c r="BJ45" s="54"/>
    </row>
    <row r="46" spans="1:62" ht="25.5" customHeight="1" x14ac:dyDescent="0.2">
      <c r="A46" s="101"/>
      <c r="B46" s="53" t="s">
        <v>171</v>
      </c>
      <c r="C46" s="5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8" t="e">
        <f t="shared" si="9"/>
        <v>#DIV/0!</v>
      </c>
      <c r="BA46" s="111"/>
      <c r="BB46" s="9" t="e">
        <f t="shared" si="10"/>
        <v>#DIV/0!</v>
      </c>
      <c r="BC46" s="10">
        <v>0</v>
      </c>
      <c r="BD46" s="11">
        <v>0</v>
      </c>
      <c r="BE46" s="12">
        <f t="shared" si="8"/>
        <v>0</v>
      </c>
      <c r="BF46" s="32" t="s">
        <v>86</v>
      </c>
      <c r="BG46" s="14"/>
      <c r="BH46" s="54" t="s">
        <v>31</v>
      </c>
      <c r="BI46" s="54"/>
      <c r="BJ46" s="54"/>
    </row>
    <row r="47" spans="1:62" ht="33" customHeight="1" x14ac:dyDescent="0.2">
      <c r="A47" s="50" t="s">
        <v>47</v>
      </c>
      <c r="B47" s="55" t="s">
        <v>93</v>
      </c>
      <c r="C47" s="5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8" t="e">
        <f t="shared" ref="AZ47" si="11">(COUNTIF(D47:AY47,"C"))/((COUNTIF(D47:AY47,"C")+COUNTIF(D47:AY47,"P")+COUNTIF(D47:AY47,"R")))</f>
        <v>#DIV/0!</v>
      </c>
      <c r="BA47" s="18"/>
      <c r="BB47" s="9" t="e">
        <f t="shared" ref="BB47" si="12">IF(AZ47=1,"Ejecutado",IF(AZ47=0," Sin Iniciar","En Proceso"))</f>
        <v>#DIV/0!</v>
      </c>
      <c r="BC47" s="10">
        <v>0</v>
      </c>
      <c r="BD47" s="11">
        <v>0</v>
      </c>
      <c r="BE47" s="12">
        <f t="shared" si="8"/>
        <v>0</v>
      </c>
      <c r="BF47" s="32" t="s">
        <v>123</v>
      </c>
      <c r="BG47" s="14"/>
      <c r="BH47" s="54" t="s">
        <v>31</v>
      </c>
      <c r="BI47" s="54"/>
      <c r="BJ47" s="54"/>
    </row>
    <row r="48" spans="1:62" ht="33" customHeight="1" x14ac:dyDescent="0.2">
      <c r="A48" s="51"/>
      <c r="B48" s="55" t="s">
        <v>102</v>
      </c>
      <c r="C48" s="5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8" t="e">
        <f t="shared" si="9"/>
        <v>#DIV/0!</v>
      </c>
      <c r="BA48" s="18"/>
      <c r="BB48" s="9" t="e">
        <f t="shared" si="10"/>
        <v>#DIV/0!</v>
      </c>
      <c r="BC48" s="10">
        <v>0</v>
      </c>
      <c r="BD48" s="11">
        <v>0</v>
      </c>
      <c r="BE48" s="12">
        <f t="shared" si="8"/>
        <v>0</v>
      </c>
      <c r="BF48" s="32" t="s">
        <v>77</v>
      </c>
      <c r="BG48" s="14" t="s">
        <v>78</v>
      </c>
      <c r="BH48" s="54" t="s">
        <v>31</v>
      </c>
      <c r="BI48" s="54"/>
      <c r="BJ48" s="54"/>
    </row>
    <row r="49" spans="1:62" ht="45" customHeight="1" x14ac:dyDescent="0.2">
      <c r="A49" s="51"/>
      <c r="B49" s="53" t="s">
        <v>103</v>
      </c>
      <c r="C49" s="5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8" t="e">
        <f t="shared" si="9"/>
        <v>#DIV/0!</v>
      </c>
      <c r="BA49" s="110" t="e">
        <f>(COUNTIF(D49:AY59,"C"))/((COUNTIF(D49:AY59,"C")+COUNTIF(D49:AY59,"P")+COUNTIF(D49:AY59,"R")))</f>
        <v>#DIV/0!</v>
      </c>
      <c r="BB49" s="9" t="e">
        <f t="shared" si="10"/>
        <v>#DIV/0!</v>
      </c>
      <c r="BC49" s="10">
        <v>0</v>
      </c>
      <c r="BD49" s="11">
        <v>0</v>
      </c>
      <c r="BE49" s="12">
        <f t="shared" si="8"/>
        <v>0</v>
      </c>
      <c r="BF49" s="32" t="s">
        <v>79</v>
      </c>
      <c r="BG49" s="14"/>
      <c r="BH49" s="54" t="s">
        <v>31</v>
      </c>
      <c r="BI49" s="54"/>
      <c r="BJ49" s="54"/>
    </row>
    <row r="50" spans="1:62" ht="28.5" customHeight="1" x14ac:dyDescent="0.2">
      <c r="A50" s="51"/>
      <c r="B50" s="107" t="s">
        <v>32</v>
      </c>
      <c r="C50" s="37" t="s">
        <v>48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8" t="e">
        <f t="shared" si="9"/>
        <v>#DIV/0!</v>
      </c>
      <c r="BA50" s="111"/>
      <c r="BB50" s="9" t="e">
        <f t="shared" si="10"/>
        <v>#DIV/0!</v>
      </c>
      <c r="BC50" s="10">
        <v>0</v>
      </c>
      <c r="BD50" s="11">
        <v>0</v>
      </c>
      <c r="BE50" s="12">
        <f t="shared" si="8"/>
        <v>0</v>
      </c>
      <c r="BF50" s="13" t="s">
        <v>80</v>
      </c>
      <c r="BG50" s="14"/>
      <c r="BH50" s="54" t="s">
        <v>31</v>
      </c>
      <c r="BI50" s="54"/>
      <c r="BJ50" s="54"/>
    </row>
    <row r="51" spans="1:62" ht="28.5" customHeight="1" x14ac:dyDescent="0.2">
      <c r="A51" s="51"/>
      <c r="B51" s="107"/>
      <c r="C51" s="37" t="s">
        <v>96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8" t="e">
        <f t="shared" si="9"/>
        <v>#DIV/0!</v>
      </c>
      <c r="BA51" s="111"/>
      <c r="BB51" s="9" t="e">
        <f t="shared" si="10"/>
        <v>#DIV/0!</v>
      </c>
      <c r="BC51" s="10">
        <v>0</v>
      </c>
      <c r="BD51" s="11">
        <v>0</v>
      </c>
      <c r="BE51" s="12">
        <f t="shared" si="8"/>
        <v>0</v>
      </c>
      <c r="BF51" s="13" t="s">
        <v>73</v>
      </c>
      <c r="BG51" s="14"/>
      <c r="BH51" s="54" t="s">
        <v>31</v>
      </c>
      <c r="BI51" s="54"/>
      <c r="BJ51" s="54"/>
    </row>
    <row r="52" spans="1:62" ht="28.5" customHeight="1" x14ac:dyDescent="0.2">
      <c r="A52" s="51"/>
      <c r="B52" s="107"/>
      <c r="C52" s="37" t="s">
        <v>136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8" t="e">
        <f t="shared" ref="AZ52" si="13">(COUNTIF(D52:AY52,"C"))/((COUNTIF(D52:AY52,"C")+COUNTIF(D52:AY52,"P")+COUNTIF(D52:AY52,"R")))</f>
        <v>#DIV/0!</v>
      </c>
      <c r="BA52" s="111"/>
      <c r="BB52" s="9" t="e">
        <f t="shared" ref="BB52" si="14">IF(AZ52=1,"Ejecutado",IF(AZ52=0," Sin Iniciar","En Proceso"))</f>
        <v>#DIV/0!</v>
      </c>
      <c r="BC52" s="10">
        <v>0</v>
      </c>
      <c r="BD52" s="11">
        <v>0</v>
      </c>
      <c r="BE52" s="12">
        <f t="shared" ref="BE52" si="15">+BC52-BD52</f>
        <v>0</v>
      </c>
      <c r="BF52" s="13" t="s">
        <v>80</v>
      </c>
      <c r="BG52" s="14"/>
      <c r="BH52" s="54" t="s">
        <v>31</v>
      </c>
      <c r="BI52" s="54"/>
      <c r="BJ52" s="54"/>
    </row>
    <row r="53" spans="1:62" ht="33.75" customHeight="1" x14ac:dyDescent="0.2">
      <c r="A53" s="51"/>
      <c r="B53" s="107"/>
      <c r="C53" s="40" t="s">
        <v>97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8" t="e">
        <f t="shared" si="9"/>
        <v>#DIV/0!</v>
      </c>
      <c r="BA53" s="111"/>
      <c r="BB53" s="9" t="e">
        <f t="shared" si="10"/>
        <v>#DIV/0!</v>
      </c>
      <c r="BC53" s="10">
        <v>0</v>
      </c>
      <c r="BD53" s="11">
        <v>0</v>
      </c>
      <c r="BE53" s="12">
        <f t="shared" si="8"/>
        <v>0</v>
      </c>
      <c r="BF53" s="32" t="s">
        <v>80</v>
      </c>
      <c r="BG53" s="14"/>
      <c r="BH53" s="54" t="s">
        <v>31</v>
      </c>
      <c r="BI53" s="54"/>
      <c r="BJ53" s="54"/>
    </row>
    <row r="54" spans="1:62" ht="23.25" customHeight="1" x14ac:dyDescent="0.2">
      <c r="A54" s="51"/>
      <c r="B54" s="55" t="s">
        <v>137</v>
      </c>
      <c r="C54" s="5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8" t="e">
        <f t="shared" ref="AZ54" si="16">(COUNTIF(D54:AY54,"C"))/((COUNTIF(D54:AY54,"C")+COUNTIF(D54:AY54,"P")+COUNTIF(D54:AY54,"R")))</f>
        <v>#DIV/0!</v>
      </c>
      <c r="BA54" s="111"/>
      <c r="BB54" s="9" t="e">
        <f t="shared" ref="BB54" si="17">IF(AZ54=1,"Ejecutado",IF(AZ54=0," Sin Iniciar","En Proceso"))</f>
        <v>#DIV/0!</v>
      </c>
      <c r="BC54" s="10">
        <v>0</v>
      </c>
      <c r="BD54" s="11">
        <v>0</v>
      </c>
      <c r="BE54" s="12">
        <f t="shared" ref="BE54" si="18">+BC54-BD54</f>
        <v>0</v>
      </c>
      <c r="BF54" s="32" t="s">
        <v>124</v>
      </c>
      <c r="BG54" s="14"/>
      <c r="BH54" s="54" t="s">
        <v>31</v>
      </c>
      <c r="BI54" s="54"/>
      <c r="BJ54" s="54"/>
    </row>
    <row r="55" spans="1:62" ht="23.25" customHeight="1" x14ac:dyDescent="0.2">
      <c r="A55" s="51"/>
      <c r="B55" s="55" t="s">
        <v>99</v>
      </c>
      <c r="C55" s="5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8" t="e">
        <f t="shared" si="9"/>
        <v>#DIV/0!</v>
      </c>
      <c r="BA55" s="111"/>
      <c r="BB55" s="9" t="e">
        <f t="shared" si="10"/>
        <v>#DIV/0!</v>
      </c>
      <c r="BC55" s="10">
        <v>0</v>
      </c>
      <c r="BD55" s="11">
        <v>0</v>
      </c>
      <c r="BE55" s="12">
        <f t="shared" si="8"/>
        <v>0</v>
      </c>
      <c r="BF55" s="32" t="s">
        <v>124</v>
      </c>
      <c r="BG55" s="14"/>
      <c r="BH55" s="54" t="s">
        <v>31</v>
      </c>
      <c r="BI55" s="54"/>
      <c r="BJ55" s="54"/>
    </row>
    <row r="56" spans="1:62" ht="28.5" customHeight="1" x14ac:dyDescent="0.2">
      <c r="A56" s="51"/>
      <c r="B56" s="55" t="s">
        <v>98</v>
      </c>
      <c r="C56" s="5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8" t="e">
        <f t="shared" si="9"/>
        <v>#DIV/0!</v>
      </c>
      <c r="BA56" s="111"/>
      <c r="BB56" s="9" t="e">
        <f t="shared" si="10"/>
        <v>#DIV/0!</v>
      </c>
      <c r="BC56" s="10">
        <v>0</v>
      </c>
      <c r="BD56" s="11">
        <v>0</v>
      </c>
      <c r="BE56" s="12">
        <f t="shared" si="8"/>
        <v>0</v>
      </c>
      <c r="BF56" s="32" t="s">
        <v>77</v>
      </c>
      <c r="BG56" s="14"/>
      <c r="BH56" s="103" t="s">
        <v>31</v>
      </c>
      <c r="BI56" s="104"/>
      <c r="BJ56" s="105"/>
    </row>
    <row r="57" spans="1:62" ht="23.25" customHeight="1" x14ac:dyDescent="0.2">
      <c r="A57" s="51"/>
      <c r="B57" s="55" t="s">
        <v>106</v>
      </c>
      <c r="C57" s="5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8" t="e">
        <f t="shared" ref="AZ57" si="19">(COUNTIF(D57:AY57,"C"))/((COUNTIF(D57:AY57,"C")+COUNTIF(D57:AY57,"P")+COUNTIF(D57:AY57,"R")))</f>
        <v>#DIV/0!</v>
      </c>
      <c r="BA57" s="111"/>
      <c r="BB57" s="9" t="e">
        <f t="shared" ref="BB57" si="20">IF(AZ57=1,"Ejecutado",IF(AZ57=0," Sin Iniciar","En Proceso"))</f>
        <v>#DIV/0!</v>
      </c>
      <c r="BC57" s="10">
        <v>0</v>
      </c>
      <c r="BD57" s="11">
        <v>0</v>
      </c>
      <c r="BE57" s="12">
        <f t="shared" si="8"/>
        <v>0</v>
      </c>
      <c r="BF57" s="36" t="s">
        <v>112</v>
      </c>
      <c r="BG57" s="14"/>
      <c r="BH57" s="54" t="s">
        <v>31</v>
      </c>
      <c r="BI57" s="54"/>
      <c r="BJ57" s="54"/>
    </row>
    <row r="58" spans="1:62" ht="34.5" customHeight="1" x14ac:dyDescent="0.2">
      <c r="A58" s="51"/>
      <c r="B58" s="55" t="s">
        <v>105</v>
      </c>
      <c r="C58" s="5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8" t="e">
        <f t="shared" ref="AZ58" si="21">(COUNTIF(D58:AY58,"C"))/((COUNTIF(D58:AY58,"C")+COUNTIF(D58:AY58,"P")+COUNTIF(D58:AY58,"R")))</f>
        <v>#DIV/0!</v>
      </c>
      <c r="BA58" s="111"/>
      <c r="BB58" s="9" t="e">
        <f t="shared" ref="BB58" si="22">IF(AZ58=1,"Ejecutado",IF(AZ58=0," Sin Iniciar","En Proceso"))</f>
        <v>#DIV/0!</v>
      </c>
      <c r="BC58" s="10">
        <v>0</v>
      </c>
      <c r="BD58" s="11">
        <v>0</v>
      </c>
      <c r="BE58" s="12">
        <f t="shared" si="8"/>
        <v>0</v>
      </c>
      <c r="BF58" s="36" t="s">
        <v>113</v>
      </c>
      <c r="BG58" s="14"/>
      <c r="BH58" s="54" t="s">
        <v>31</v>
      </c>
      <c r="BI58" s="54"/>
      <c r="BJ58" s="54"/>
    </row>
    <row r="59" spans="1:62" ht="48" customHeight="1" x14ac:dyDescent="0.2">
      <c r="A59" s="51"/>
      <c r="B59" s="55" t="s">
        <v>108</v>
      </c>
      <c r="C59" s="5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8" t="e">
        <f t="shared" si="9"/>
        <v>#DIV/0!</v>
      </c>
      <c r="BA59" s="111"/>
      <c r="BB59" s="9" t="e">
        <f t="shared" si="10"/>
        <v>#DIV/0!</v>
      </c>
      <c r="BC59" s="10">
        <v>0</v>
      </c>
      <c r="BD59" s="11">
        <v>0</v>
      </c>
      <c r="BE59" s="12">
        <f t="shared" si="8"/>
        <v>0</v>
      </c>
      <c r="BF59" s="36" t="s">
        <v>113</v>
      </c>
      <c r="BG59" s="14"/>
      <c r="BH59" s="54" t="s">
        <v>31</v>
      </c>
      <c r="BI59" s="54"/>
      <c r="BJ59" s="54"/>
    </row>
    <row r="60" spans="1:62" ht="43.5" customHeight="1" x14ac:dyDescent="0.2">
      <c r="A60" s="52"/>
      <c r="B60" s="55" t="s">
        <v>107</v>
      </c>
      <c r="C60" s="5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8" t="e">
        <f t="shared" ref="AZ60" si="23">(COUNTIF(D60:AY60,"C"))/((COUNTIF(D60:AY60,"C")+COUNTIF(D60:AY60,"P")+COUNTIF(D60:AY60,"R")))</f>
        <v>#DIV/0!</v>
      </c>
      <c r="BA60" s="18"/>
      <c r="BB60" s="9" t="e">
        <f t="shared" ref="BB60" si="24">IF(AZ60=1,"Ejecutado",IF(AZ60=0," Sin Iniciar","En Proceso"))</f>
        <v>#DIV/0!</v>
      </c>
      <c r="BC60" s="10">
        <v>0</v>
      </c>
      <c r="BD60" s="11">
        <v>0</v>
      </c>
      <c r="BE60" s="12">
        <f t="shared" si="8"/>
        <v>0</v>
      </c>
      <c r="BF60" s="13" t="s">
        <v>114</v>
      </c>
      <c r="BG60" s="14"/>
      <c r="BH60" s="54" t="s">
        <v>31</v>
      </c>
      <c r="BI60" s="54"/>
      <c r="BJ60" s="54"/>
    </row>
    <row r="61" spans="1:62" ht="45.75" customHeight="1" x14ac:dyDescent="0.2">
      <c r="A61" s="101" t="s">
        <v>100</v>
      </c>
      <c r="B61" s="53" t="s">
        <v>101</v>
      </c>
      <c r="C61" s="5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34" t="e">
        <f t="shared" si="9"/>
        <v>#DIV/0!</v>
      </c>
      <c r="BA61" s="111"/>
      <c r="BB61" s="9" t="e">
        <f t="shared" si="10"/>
        <v>#DIV/0!</v>
      </c>
      <c r="BC61" s="10">
        <v>0</v>
      </c>
      <c r="BD61" s="11">
        <v>0</v>
      </c>
      <c r="BE61" s="12">
        <f t="shared" si="8"/>
        <v>0</v>
      </c>
      <c r="BF61" s="36" t="s">
        <v>30</v>
      </c>
      <c r="BG61" s="14"/>
      <c r="BH61" s="54" t="s">
        <v>31</v>
      </c>
      <c r="BI61" s="54"/>
      <c r="BJ61" s="54"/>
    </row>
    <row r="62" spans="1:62" ht="40.5" customHeight="1" x14ac:dyDescent="0.2">
      <c r="A62" s="101"/>
      <c r="B62" s="53" t="s">
        <v>172</v>
      </c>
      <c r="C62" s="5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8" t="e">
        <f t="shared" si="9"/>
        <v>#DIV/0!</v>
      </c>
      <c r="BA62" s="111"/>
      <c r="BB62" s="9" t="e">
        <f t="shared" si="10"/>
        <v>#DIV/0!</v>
      </c>
      <c r="BC62" s="10">
        <v>0</v>
      </c>
      <c r="BD62" s="11">
        <v>0</v>
      </c>
      <c r="BE62" s="12">
        <f t="shared" si="8"/>
        <v>0</v>
      </c>
      <c r="BF62" s="36" t="s">
        <v>30</v>
      </c>
      <c r="BG62" s="14"/>
      <c r="BH62" s="54" t="s">
        <v>31</v>
      </c>
      <c r="BI62" s="54"/>
      <c r="BJ62" s="54"/>
    </row>
    <row r="63" spans="1:62" ht="54" customHeight="1" x14ac:dyDescent="0.2">
      <c r="A63" s="50" t="s">
        <v>51</v>
      </c>
      <c r="B63" s="55" t="s">
        <v>173</v>
      </c>
      <c r="C63" s="5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8" t="e">
        <f t="shared" si="9"/>
        <v>#DIV/0!</v>
      </c>
      <c r="BA63" s="110" t="e">
        <f>(COUNTIF(D63:AY76,"C"))/((COUNTIF(D63:AY76,"C")+COUNTIF(D63:AY76,"P")+COUNTIF(D63:AY76,"R")))</f>
        <v>#DIV/0!</v>
      </c>
      <c r="BB63" s="9" t="e">
        <f t="shared" si="10"/>
        <v>#DIV/0!</v>
      </c>
      <c r="BC63" s="10">
        <v>0</v>
      </c>
      <c r="BD63" s="11">
        <v>0</v>
      </c>
      <c r="BE63" s="12">
        <f t="shared" si="8"/>
        <v>0</v>
      </c>
      <c r="BF63" s="13" t="s">
        <v>122</v>
      </c>
      <c r="BG63" s="14"/>
      <c r="BH63" s="54" t="s">
        <v>31</v>
      </c>
      <c r="BI63" s="54"/>
      <c r="BJ63" s="54"/>
    </row>
    <row r="64" spans="1:62" ht="27.75" customHeight="1" x14ac:dyDescent="0.2">
      <c r="A64" s="51"/>
      <c r="B64" s="53" t="s">
        <v>49</v>
      </c>
      <c r="C64" s="5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34" t="e">
        <f t="shared" si="9"/>
        <v>#DIV/0!</v>
      </c>
      <c r="BA64" s="111"/>
      <c r="BB64" s="9" t="e">
        <f t="shared" si="10"/>
        <v>#DIV/0!</v>
      </c>
      <c r="BC64" s="10">
        <v>0</v>
      </c>
      <c r="BD64" s="11">
        <v>0</v>
      </c>
      <c r="BE64" s="12">
        <f t="shared" si="8"/>
        <v>0</v>
      </c>
      <c r="BF64" s="41" t="s">
        <v>109</v>
      </c>
      <c r="BG64" s="14"/>
      <c r="BH64" s="54" t="s">
        <v>31</v>
      </c>
      <c r="BI64" s="54"/>
      <c r="BJ64" s="54"/>
    </row>
    <row r="65" spans="1:62" ht="27.75" customHeight="1" x14ac:dyDescent="0.2">
      <c r="A65" s="51"/>
      <c r="B65" s="112" t="s">
        <v>38</v>
      </c>
      <c r="C65" s="37" t="s">
        <v>125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34" t="e">
        <f t="shared" si="9"/>
        <v>#DIV/0!</v>
      </c>
      <c r="BA65" s="111"/>
      <c r="BB65" s="9" t="e">
        <f t="shared" si="10"/>
        <v>#DIV/0!</v>
      </c>
      <c r="BC65" s="10">
        <v>0</v>
      </c>
      <c r="BD65" s="11">
        <v>0</v>
      </c>
      <c r="BE65" s="12">
        <f t="shared" si="8"/>
        <v>0</v>
      </c>
      <c r="BF65" s="42" t="s">
        <v>126</v>
      </c>
      <c r="BG65" s="14"/>
      <c r="BH65" s="54" t="s">
        <v>31</v>
      </c>
      <c r="BI65" s="54"/>
      <c r="BJ65" s="54"/>
    </row>
    <row r="66" spans="1:62" ht="32.25" customHeight="1" x14ac:dyDescent="0.2">
      <c r="A66" s="51"/>
      <c r="B66" s="113"/>
      <c r="C66" s="37" t="s">
        <v>81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 t="e">
        <f t="shared" ref="AZ66" si="25">(COUNTIF(D66:AY66,"C"))/((COUNTIF(D66:AY66,"C")+COUNTIF(D66:AY66,"P")+COUNTIF(D66:AY66,"R")))</f>
        <v>#DIV/0!</v>
      </c>
      <c r="BA66" s="111"/>
      <c r="BB66" s="9" t="e">
        <f t="shared" ref="BB66" si="26">IF(AZ66=1,"Ejecutado",IF(AZ66=0," Sin Iniciar","En Proceso"))</f>
        <v>#DIV/0!</v>
      </c>
      <c r="BC66" s="10">
        <v>0</v>
      </c>
      <c r="BD66" s="11">
        <v>0</v>
      </c>
      <c r="BE66" s="12">
        <f t="shared" ref="BE66" si="27">+BC66-BD66</f>
        <v>0</v>
      </c>
      <c r="BF66" s="13" t="s">
        <v>75</v>
      </c>
      <c r="BG66" s="14"/>
      <c r="BH66" s="54" t="s">
        <v>31</v>
      </c>
      <c r="BI66" s="54"/>
      <c r="BJ66" s="54"/>
    </row>
    <row r="67" spans="1:62" ht="32.25" customHeight="1" x14ac:dyDescent="0.2">
      <c r="A67" s="51"/>
      <c r="B67" s="113"/>
      <c r="C67" s="37" t="s">
        <v>82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8" t="e">
        <f t="shared" si="9"/>
        <v>#DIV/0!</v>
      </c>
      <c r="BA67" s="111"/>
      <c r="BB67" s="9" t="e">
        <f t="shared" si="10"/>
        <v>#DIV/0!</v>
      </c>
      <c r="BC67" s="10">
        <v>0</v>
      </c>
      <c r="BD67" s="11">
        <v>0</v>
      </c>
      <c r="BE67" s="12">
        <f t="shared" si="8"/>
        <v>0</v>
      </c>
      <c r="BF67" s="13" t="s">
        <v>75</v>
      </c>
      <c r="BG67" s="14"/>
      <c r="BH67" s="54" t="s">
        <v>31</v>
      </c>
      <c r="BI67" s="54"/>
      <c r="BJ67" s="54"/>
    </row>
    <row r="68" spans="1:62" ht="24.75" customHeight="1" x14ac:dyDescent="0.2">
      <c r="A68" s="51"/>
      <c r="B68" s="113"/>
      <c r="C68" s="37" t="s">
        <v>83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8" t="e">
        <f t="shared" si="9"/>
        <v>#DIV/0!</v>
      </c>
      <c r="BA68" s="111"/>
      <c r="BB68" s="9" t="e">
        <f t="shared" si="10"/>
        <v>#DIV/0!</v>
      </c>
      <c r="BC68" s="10">
        <v>0</v>
      </c>
      <c r="BD68" s="11">
        <v>0</v>
      </c>
      <c r="BE68" s="12">
        <f t="shared" si="8"/>
        <v>0</v>
      </c>
      <c r="BF68" s="13" t="s">
        <v>75</v>
      </c>
      <c r="BG68" s="31"/>
      <c r="BH68" s="54" t="s">
        <v>31</v>
      </c>
      <c r="BI68" s="54"/>
      <c r="BJ68" s="54"/>
    </row>
    <row r="69" spans="1:62" ht="24.75" customHeight="1" x14ac:dyDescent="0.2">
      <c r="A69" s="51"/>
      <c r="B69" s="113"/>
      <c r="C69" s="37" t="s">
        <v>174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8" t="e">
        <f t="shared" si="9"/>
        <v>#DIV/0!</v>
      </c>
      <c r="BA69" s="111"/>
      <c r="BB69" s="9" t="e">
        <f t="shared" si="10"/>
        <v>#DIV/0!</v>
      </c>
      <c r="BC69" s="10">
        <v>0</v>
      </c>
      <c r="BD69" s="11">
        <v>0</v>
      </c>
      <c r="BE69" s="12">
        <f t="shared" si="8"/>
        <v>0</v>
      </c>
      <c r="BF69" s="13" t="s">
        <v>75</v>
      </c>
      <c r="BG69" s="14"/>
      <c r="BH69" s="54" t="s">
        <v>31</v>
      </c>
      <c r="BI69" s="54"/>
      <c r="BJ69" s="54"/>
    </row>
    <row r="70" spans="1:62" ht="41.25" customHeight="1" x14ac:dyDescent="0.2">
      <c r="A70" s="51"/>
      <c r="B70" s="113"/>
      <c r="C70" s="37" t="s">
        <v>175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8" t="e">
        <f t="shared" ref="AZ70" si="28">(COUNTIF(D70:AY70,"C"))/((COUNTIF(D70:AY70,"C")+COUNTIF(D70:AY70,"P")+COUNTIF(D70:AY70,"R")))</f>
        <v>#DIV/0!</v>
      </c>
      <c r="BA70" s="111"/>
      <c r="BB70" s="9" t="e">
        <f t="shared" ref="BB70" si="29">IF(AZ70=1,"Ejecutado",IF(AZ70=0," Sin Iniciar","En Proceso"))</f>
        <v>#DIV/0!</v>
      </c>
      <c r="BC70" s="10">
        <v>0</v>
      </c>
      <c r="BD70" s="11">
        <v>0</v>
      </c>
      <c r="BE70" s="12">
        <f t="shared" si="8"/>
        <v>0</v>
      </c>
      <c r="BF70" s="13" t="s">
        <v>109</v>
      </c>
      <c r="BG70" s="14"/>
      <c r="BH70" s="54" t="s">
        <v>31</v>
      </c>
      <c r="BI70" s="54"/>
      <c r="BJ70" s="54"/>
    </row>
    <row r="71" spans="1:62" ht="24.75" customHeight="1" x14ac:dyDescent="0.2">
      <c r="A71" s="51"/>
      <c r="B71" s="113"/>
      <c r="C71" s="37" t="s">
        <v>50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8" t="e">
        <f t="shared" si="9"/>
        <v>#DIV/0!</v>
      </c>
      <c r="BA71" s="111"/>
      <c r="BB71" s="9" t="e">
        <f t="shared" si="10"/>
        <v>#DIV/0!</v>
      </c>
      <c r="BC71" s="10">
        <v>0</v>
      </c>
      <c r="BD71" s="11">
        <v>0</v>
      </c>
      <c r="BE71" s="12">
        <f t="shared" si="8"/>
        <v>0</v>
      </c>
      <c r="BF71" s="13" t="s">
        <v>75</v>
      </c>
      <c r="BG71" s="14"/>
      <c r="BH71" s="54" t="s">
        <v>31</v>
      </c>
      <c r="BI71" s="54"/>
      <c r="BJ71" s="54"/>
    </row>
    <row r="72" spans="1:62" ht="24.75" customHeight="1" x14ac:dyDescent="0.2">
      <c r="A72" s="51"/>
      <c r="B72" s="107" t="s">
        <v>51</v>
      </c>
      <c r="C72" s="37" t="s">
        <v>52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8" t="e">
        <f t="shared" si="9"/>
        <v>#DIV/0!</v>
      </c>
      <c r="BA72" s="111"/>
      <c r="BB72" s="9" t="e">
        <f t="shared" si="10"/>
        <v>#DIV/0!</v>
      </c>
      <c r="BC72" s="10">
        <v>0</v>
      </c>
      <c r="BD72" s="11">
        <v>0</v>
      </c>
      <c r="BE72" s="12">
        <f t="shared" si="8"/>
        <v>0</v>
      </c>
      <c r="BF72" s="13" t="s">
        <v>75</v>
      </c>
      <c r="BG72" s="14"/>
      <c r="BH72" s="54" t="s">
        <v>31</v>
      </c>
      <c r="BI72" s="54"/>
      <c r="BJ72" s="54"/>
    </row>
    <row r="73" spans="1:62" ht="24.75" customHeight="1" x14ac:dyDescent="0.2">
      <c r="A73" s="51"/>
      <c r="B73" s="107"/>
      <c r="C73" s="37" t="s">
        <v>53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8" t="e">
        <f t="shared" si="9"/>
        <v>#DIV/0!</v>
      </c>
      <c r="BA73" s="111"/>
      <c r="BB73" s="9" t="e">
        <f t="shared" si="10"/>
        <v>#DIV/0!</v>
      </c>
      <c r="BC73" s="10">
        <v>0</v>
      </c>
      <c r="BD73" s="11">
        <v>0</v>
      </c>
      <c r="BE73" s="12">
        <f t="shared" si="8"/>
        <v>0</v>
      </c>
      <c r="BF73" s="13" t="s">
        <v>75</v>
      </c>
      <c r="BG73" s="14"/>
      <c r="BH73" s="54" t="s">
        <v>31</v>
      </c>
      <c r="BI73" s="54"/>
      <c r="BJ73" s="54"/>
    </row>
    <row r="74" spans="1:62" ht="24.75" customHeight="1" x14ac:dyDescent="0.2">
      <c r="A74" s="51"/>
      <c r="B74" s="107"/>
      <c r="C74" s="37" t="s">
        <v>54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8" t="e">
        <f t="shared" si="9"/>
        <v>#DIV/0!</v>
      </c>
      <c r="BA74" s="111"/>
      <c r="BB74" s="9" t="e">
        <f t="shared" si="10"/>
        <v>#DIV/0!</v>
      </c>
      <c r="BC74" s="10">
        <v>0</v>
      </c>
      <c r="BD74" s="11">
        <v>0</v>
      </c>
      <c r="BE74" s="12">
        <f t="shared" si="8"/>
        <v>0</v>
      </c>
      <c r="BF74" s="13" t="s">
        <v>75</v>
      </c>
      <c r="BG74" s="14"/>
      <c r="BH74" s="54" t="s">
        <v>31</v>
      </c>
      <c r="BI74" s="54"/>
      <c r="BJ74" s="54"/>
    </row>
    <row r="75" spans="1:62" ht="24.75" customHeight="1" x14ac:dyDescent="0.2">
      <c r="A75" s="51"/>
      <c r="B75" s="107"/>
      <c r="C75" s="37" t="s">
        <v>176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8" t="e">
        <f t="shared" si="9"/>
        <v>#DIV/0!</v>
      </c>
      <c r="BA75" s="111"/>
      <c r="BB75" s="9" t="e">
        <f t="shared" si="10"/>
        <v>#DIV/0!</v>
      </c>
      <c r="BC75" s="10">
        <v>0</v>
      </c>
      <c r="BD75" s="11">
        <v>0</v>
      </c>
      <c r="BE75" s="12">
        <f t="shared" si="8"/>
        <v>0</v>
      </c>
      <c r="BF75" s="13" t="s">
        <v>127</v>
      </c>
      <c r="BG75" s="14"/>
      <c r="BH75" s="54" t="s">
        <v>31</v>
      </c>
      <c r="BI75" s="54"/>
      <c r="BJ75" s="54"/>
    </row>
    <row r="76" spans="1:62" ht="39.75" customHeight="1" x14ac:dyDescent="0.2">
      <c r="A76" s="51"/>
      <c r="B76" s="112" t="s">
        <v>55</v>
      </c>
      <c r="C76" s="37" t="s">
        <v>187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8" t="e">
        <f t="shared" si="9"/>
        <v>#DIV/0!</v>
      </c>
      <c r="BA76" s="111"/>
      <c r="BB76" s="9" t="e">
        <f t="shared" si="10"/>
        <v>#DIV/0!</v>
      </c>
      <c r="BC76" s="10">
        <v>0</v>
      </c>
      <c r="BD76" s="11">
        <v>0</v>
      </c>
      <c r="BE76" s="12">
        <f t="shared" si="8"/>
        <v>0</v>
      </c>
      <c r="BF76" s="13" t="s">
        <v>84</v>
      </c>
      <c r="BG76" s="14"/>
      <c r="BH76" s="54" t="s">
        <v>31</v>
      </c>
      <c r="BI76" s="54"/>
      <c r="BJ76" s="54"/>
    </row>
    <row r="77" spans="1:62" ht="39.75" customHeight="1" x14ac:dyDescent="0.2">
      <c r="A77" s="52"/>
      <c r="B77" s="133"/>
      <c r="C77" s="37" t="s">
        <v>188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8" t="e">
        <f t="shared" ref="AZ77" si="30">(COUNTIF(D77:AY77,"C"))/((COUNTIF(D77:AY77,"C")+COUNTIF(D77:AY77,"P")+COUNTIF(D77:AY77,"R")))</f>
        <v>#DIV/0!</v>
      </c>
      <c r="BA77" s="33"/>
      <c r="BB77" s="9" t="e">
        <f t="shared" ref="BB77" si="31">IF(AZ77=1,"Ejecutado",IF(AZ77=0," Sin Iniciar","En Proceso"))</f>
        <v>#DIV/0!</v>
      </c>
      <c r="BC77" s="10">
        <v>0</v>
      </c>
      <c r="BD77" s="11">
        <v>0</v>
      </c>
      <c r="BE77" s="12">
        <f t="shared" ref="BE77" si="32">+BC77-BD77</f>
        <v>0</v>
      </c>
      <c r="BF77" s="13" t="s">
        <v>127</v>
      </c>
      <c r="BG77" s="14"/>
      <c r="BH77" s="54" t="s">
        <v>31</v>
      </c>
      <c r="BI77" s="54"/>
      <c r="BJ77" s="54"/>
    </row>
    <row r="78" spans="1:62" ht="23.25" customHeight="1" x14ac:dyDescent="0.2">
      <c r="A78" s="101" t="s">
        <v>132</v>
      </c>
      <c r="B78" s="38" t="s">
        <v>179</v>
      </c>
      <c r="C78" s="37" t="s">
        <v>128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8" t="e">
        <f t="shared" si="9"/>
        <v>#DIV/0!</v>
      </c>
      <c r="BA78" s="33"/>
      <c r="BB78" s="9" t="e">
        <f t="shared" si="10"/>
        <v>#DIV/0!</v>
      </c>
      <c r="BC78" s="10">
        <v>0</v>
      </c>
      <c r="BD78" s="11">
        <v>0</v>
      </c>
      <c r="BE78" s="12">
        <f t="shared" si="8"/>
        <v>0</v>
      </c>
      <c r="BF78" s="13" t="s">
        <v>127</v>
      </c>
      <c r="BG78" s="14"/>
      <c r="BH78" s="54" t="s">
        <v>31</v>
      </c>
      <c r="BI78" s="54"/>
      <c r="BJ78" s="54"/>
    </row>
    <row r="79" spans="1:62" ht="42" customHeight="1" x14ac:dyDescent="0.2">
      <c r="A79" s="101"/>
      <c r="B79" s="107" t="s">
        <v>57</v>
      </c>
      <c r="C79" s="16" t="s">
        <v>178</v>
      </c>
      <c r="D79" s="7"/>
      <c r="E79" s="7"/>
      <c r="F79" s="7"/>
      <c r="G79" s="15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8" t="e">
        <f t="shared" si="9"/>
        <v>#DIV/0!</v>
      </c>
      <c r="BA79" s="108" t="e">
        <f>(COUNTIF(D80:AY88,"C"))/((COUNTIF(D80:AY88,"C")+COUNTIF(D80:AY88,"P")+COUNTIF(D80:AY88,"R")))</f>
        <v>#DIV/0!</v>
      </c>
      <c r="BB79" s="9" t="e">
        <f t="shared" si="10"/>
        <v>#DIV/0!</v>
      </c>
      <c r="BC79" s="10">
        <v>0</v>
      </c>
      <c r="BD79" s="11">
        <v>0</v>
      </c>
      <c r="BE79" s="12">
        <f t="shared" si="8"/>
        <v>0</v>
      </c>
      <c r="BF79" s="13" t="s">
        <v>86</v>
      </c>
      <c r="BG79" s="14"/>
      <c r="BH79" s="54" t="s">
        <v>31</v>
      </c>
      <c r="BI79" s="54"/>
      <c r="BJ79" s="54"/>
    </row>
    <row r="80" spans="1:62" ht="36.75" customHeight="1" x14ac:dyDescent="0.2">
      <c r="A80" s="101"/>
      <c r="B80" s="107"/>
      <c r="C80" s="16" t="s">
        <v>177</v>
      </c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8" t="e">
        <f t="shared" si="9"/>
        <v>#DIV/0!</v>
      </c>
      <c r="BA80" s="109"/>
      <c r="BB80" s="9" t="e">
        <f t="shared" si="10"/>
        <v>#DIV/0!</v>
      </c>
      <c r="BC80" s="10">
        <v>0</v>
      </c>
      <c r="BD80" s="11">
        <v>0</v>
      </c>
      <c r="BE80" s="12">
        <f t="shared" si="8"/>
        <v>0</v>
      </c>
      <c r="BF80" s="13" t="s">
        <v>129</v>
      </c>
      <c r="BG80" s="14"/>
      <c r="BH80" s="54" t="s">
        <v>31</v>
      </c>
      <c r="BI80" s="54"/>
      <c r="BJ80" s="54"/>
    </row>
    <row r="81" spans="1:62" ht="59.25" customHeight="1" x14ac:dyDescent="0.2">
      <c r="A81" s="101" t="s">
        <v>85</v>
      </c>
      <c r="B81" s="53" t="s">
        <v>60</v>
      </c>
      <c r="C81" s="5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8" t="e">
        <f t="shared" si="9"/>
        <v>#DIV/0!</v>
      </c>
      <c r="BA81" s="102" t="e">
        <f>(COUNTIF(D81:AY92,"C"))/((COUNTIF(D81:AY92,"C")+COUNTIF(D81:AY92,"P")+COUNTIF(D81:AY92,"R")))</f>
        <v>#DIV/0!</v>
      </c>
      <c r="BB81" s="9" t="e">
        <f t="shared" si="10"/>
        <v>#DIV/0!</v>
      </c>
      <c r="BC81" s="10">
        <v>0</v>
      </c>
      <c r="BD81" s="11">
        <v>0</v>
      </c>
      <c r="BE81" s="12">
        <f t="shared" ref="BE81:BE92" si="33">+BC81-BD81</f>
        <v>0</v>
      </c>
      <c r="BF81" s="13" t="s">
        <v>130</v>
      </c>
      <c r="BG81" s="14"/>
      <c r="BH81" s="103" t="s">
        <v>31</v>
      </c>
      <c r="BI81" s="104"/>
      <c r="BJ81" s="105"/>
    </row>
    <row r="82" spans="1:62" ht="38.25" customHeight="1" x14ac:dyDescent="0.2">
      <c r="A82" s="101"/>
      <c r="B82" s="55" t="s">
        <v>180</v>
      </c>
      <c r="C82" s="5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8" t="e">
        <f t="shared" ref="AZ82:AZ85" si="34">(COUNTIF(D82:AY82,"C"))/((COUNTIF(D82:AY82,"C")+COUNTIF(D82:AY82,"P")+COUNTIF(D82:AY82,"R")))</f>
        <v>#DIV/0!</v>
      </c>
      <c r="BA82" s="102"/>
      <c r="BB82" s="9" t="e">
        <f t="shared" ref="BB82:BB85" si="35">IF(AZ82=1,"Ejecutado",IF(AZ82=0," Sin Iniciar","En Proceso"))</f>
        <v>#DIV/0!</v>
      </c>
      <c r="BC82" s="10">
        <v>0</v>
      </c>
      <c r="BD82" s="11">
        <v>0</v>
      </c>
      <c r="BE82" s="12">
        <f t="shared" si="33"/>
        <v>0</v>
      </c>
      <c r="BF82" s="32" t="s">
        <v>30</v>
      </c>
      <c r="BG82" s="14"/>
      <c r="BH82" s="54" t="s">
        <v>31</v>
      </c>
      <c r="BI82" s="54"/>
      <c r="BJ82" s="54"/>
    </row>
    <row r="83" spans="1:62" ht="38.25" customHeight="1" x14ac:dyDescent="0.2">
      <c r="A83" s="101"/>
      <c r="B83" s="55" t="s">
        <v>181</v>
      </c>
      <c r="C83" s="5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8" t="e">
        <f t="shared" si="34"/>
        <v>#DIV/0!</v>
      </c>
      <c r="BA83" s="102"/>
      <c r="BB83" s="9" t="e">
        <f t="shared" si="35"/>
        <v>#DIV/0!</v>
      </c>
      <c r="BC83" s="10">
        <v>0</v>
      </c>
      <c r="BD83" s="11">
        <v>0</v>
      </c>
      <c r="BE83" s="12">
        <f t="shared" si="33"/>
        <v>0</v>
      </c>
      <c r="BF83" s="32" t="s">
        <v>30</v>
      </c>
      <c r="BG83" s="14"/>
      <c r="BH83" s="54" t="s">
        <v>31</v>
      </c>
      <c r="BI83" s="54"/>
      <c r="BJ83" s="54"/>
    </row>
    <row r="84" spans="1:62" ht="38.25" customHeight="1" x14ac:dyDescent="0.2">
      <c r="A84" s="101"/>
      <c r="B84" s="55" t="s">
        <v>182</v>
      </c>
      <c r="C84" s="5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8" t="e">
        <f t="shared" si="34"/>
        <v>#DIV/0!</v>
      </c>
      <c r="BA84" s="102"/>
      <c r="BB84" s="9" t="e">
        <f t="shared" si="35"/>
        <v>#DIV/0!</v>
      </c>
      <c r="BC84" s="10">
        <v>0</v>
      </c>
      <c r="BD84" s="11">
        <v>0</v>
      </c>
      <c r="BE84" s="12">
        <f t="shared" si="33"/>
        <v>0</v>
      </c>
      <c r="BF84" s="32" t="s">
        <v>30</v>
      </c>
      <c r="BG84" s="14"/>
      <c r="BH84" s="54" t="s">
        <v>31</v>
      </c>
      <c r="BI84" s="54"/>
      <c r="BJ84" s="54"/>
    </row>
    <row r="85" spans="1:62" ht="38.25" customHeight="1" x14ac:dyDescent="0.2">
      <c r="A85" s="101"/>
      <c r="B85" s="53" t="s">
        <v>183</v>
      </c>
      <c r="C85" s="5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8" t="e">
        <f t="shared" si="34"/>
        <v>#DIV/0!</v>
      </c>
      <c r="BA85" s="102"/>
      <c r="BB85" s="9" t="e">
        <f t="shared" si="35"/>
        <v>#DIV/0!</v>
      </c>
      <c r="BC85" s="10">
        <v>0</v>
      </c>
      <c r="BD85" s="11">
        <v>0</v>
      </c>
      <c r="BE85" s="12">
        <f t="shared" si="33"/>
        <v>0</v>
      </c>
      <c r="BF85" s="32" t="s">
        <v>30</v>
      </c>
      <c r="BG85" s="14"/>
      <c r="BH85" s="54" t="s">
        <v>31</v>
      </c>
      <c r="BI85" s="54"/>
      <c r="BJ85" s="54"/>
    </row>
    <row r="86" spans="1:62" ht="38.25" customHeight="1" x14ac:dyDescent="0.2">
      <c r="A86" s="101"/>
      <c r="B86" s="53" t="s">
        <v>184</v>
      </c>
      <c r="C86" s="5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8" t="e">
        <f t="shared" ref="AZ86" si="36">(COUNTIF(D86:AY86,"C"))/((COUNTIF(D86:AY86,"C")+COUNTIF(D86:AY86,"P")+COUNTIF(D86:AY86,"R")))</f>
        <v>#DIV/0!</v>
      </c>
      <c r="BA86" s="102"/>
      <c r="BB86" s="9" t="e">
        <f t="shared" ref="BB86" si="37">IF(AZ86=1,"Ejecutado",IF(AZ86=0," Sin Iniciar","En Proceso"))</f>
        <v>#DIV/0!</v>
      </c>
      <c r="BC86" s="10">
        <v>0</v>
      </c>
      <c r="BD86" s="11">
        <v>0</v>
      </c>
      <c r="BE86" s="12">
        <f t="shared" si="33"/>
        <v>0</v>
      </c>
      <c r="BF86" s="32" t="s">
        <v>30</v>
      </c>
      <c r="BG86" s="14"/>
      <c r="BH86" s="54" t="s">
        <v>31</v>
      </c>
      <c r="BI86" s="54"/>
      <c r="BJ86" s="54"/>
    </row>
    <row r="87" spans="1:62" ht="38.25" customHeight="1" x14ac:dyDescent="0.2">
      <c r="A87" s="101"/>
      <c r="B87" s="53" t="s">
        <v>185</v>
      </c>
      <c r="C87" s="5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8" t="e">
        <f t="shared" ref="AZ87:AZ92" si="38">(COUNTIF(D87:AY87,"C"))/((COUNTIF(D87:AY87,"C")+COUNTIF(D87:AY87,"P")+COUNTIF(D87:AY87,"R")))</f>
        <v>#DIV/0!</v>
      </c>
      <c r="BA87" s="102"/>
      <c r="BB87" s="9" t="e">
        <f t="shared" ref="BB87:BB92" si="39">IF(AZ87=1,"Ejecutado",IF(AZ87=0," Sin Iniciar","En Proceso"))</f>
        <v>#DIV/0!</v>
      </c>
      <c r="BC87" s="10">
        <v>0</v>
      </c>
      <c r="BD87" s="11">
        <v>0</v>
      </c>
      <c r="BE87" s="12">
        <f t="shared" si="33"/>
        <v>0</v>
      </c>
      <c r="BF87" s="13" t="s">
        <v>87</v>
      </c>
      <c r="BG87" s="14"/>
      <c r="BH87" s="54" t="s">
        <v>31</v>
      </c>
      <c r="BI87" s="54"/>
      <c r="BJ87" s="54"/>
    </row>
    <row r="88" spans="1:62" ht="38.25" customHeight="1" x14ac:dyDescent="0.2">
      <c r="A88" s="101"/>
      <c r="B88" s="53" t="s">
        <v>186</v>
      </c>
      <c r="C88" s="5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8" t="e">
        <f t="shared" si="38"/>
        <v>#DIV/0!</v>
      </c>
      <c r="BA88" s="102"/>
      <c r="BB88" s="9" t="e">
        <f t="shared" si="39"/>
        <v>#DIV/0!</v>
      </c>
      <c r="BC88" s="10">
        <v>0</v>
      </c>
      <c r="BD88" s="11">
        <v>0</v>
      </c>
      <c r="BE88" s="12">
        <f t="shared" si="33"/>
        <v>0</v>
      </c>
      <c r="BF88" s="13" t="s">
        <v>131</v>
      </c>
      <c r="BG88" s="14"/>
      <c r="BH88" s="54" t="s">
        <v>31</v>
      </c>
      <c r="BI88" s="54"/>
      <c r="BJ88" s="54"/>
    </row>
    <row r="89" spans="1:62" ht="38.25" customHeight="1" x14ac:dyDescent="0.2">
      <c r="A89" s="101"/>
      <c r="B89" s="53" t="s">
        <v>58</v>
      </c>
      <c r="C89" s="5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8" t="e">
        <f t="shared" si="38"/>
        <v>#DIV/0!</v>
      </c>
      <c r="BA89" s="102"/>
      <c r="BB89" s="9" t="e">
        <f t="shared" si="39"/>
        <v>#DIV/0!</v>
      </c>
      <c r="BC89" s="10">
        <v>0</v>
      </c>
      <c r="BD89" s="11">
        <v>0</v>
      </c>
      <c r="BE89" s="12">
        <f t="shared" si="33"/>
        <v>0</v>
      </c>
      <c r="BF89" s="13" t="s">
        <v>131</v>
      </c>
      <c r="BG89" s="14"/>
      <c r="BH89" s="54" t="s">
        <v>31</v>
      </c>
      <c r="BI89" s="54"/>
      <c r="BJ89" s="54"/>
    </row>
    <row r="90" spans="1:62" ht="44.25" customHeight="1" x14ac:dyDescent="0.2">
      <c r="A90" s="101"/>
      <c r="B90" s="53" t="s">
        <v>56</v>
      </c>
      <c r="C90" s="10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8" t="e">
        <f t="shared" si="38"/>
        <v>#DIV/0!</v>
      </c>
      <c r="BA90" s="102"/>
      <c r="BB90" s="9" t="e">
        <f t="shared" si="39"/>
        <v>#DIV/0!</v>
      </c>
      <c r="BC90" s="10">
        <v>0</v>
      </c>
      <c r="BD90" s="11">
        <v>0</v>
      </c>
      <c r="BE90" s="12">
        <f t="shared" si="33"/>
        <v>0</v>
      </c>
      <c r="BF90" s="32" t="s">
        <v>30</v>
      </c>
      <c r="BG90" s="14"/>
      <c r="BH90" s="54" t="s">
        <v>31</v>
      </c>
      <c r="BI90" s="54"/>
      <c r="BJ90" s="54"/>
    </row>
    <row r="91" spans="1:62" ht="38.25" customHeight="1" x14ac:dyDescent="0.2">
      <c r="A91" s="101"/>
      <c r="B91" s="53" t="s">
        <v>135</v>
      </c>
      <c r="C91" s="53"/>
      <c r="D91" s="7"/>
      <c r="E91" s="7"/>
      <c r="F91" s="7"/>
      <c r="G91" s="7"/>
      <c r="H91" s="7"/>
      <c r="I91" s="7"/>
      <c r="J91" s="7"/>
      <c r="K91" s="7"/>
      <c r="L91" s="7"/>
      <c r="M91" s="7"/>
      <c r="N91" s="15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 t="e">
        <f t="shared" ref="AZ91" si="40">(COUNTIF(D91:AY91,"C"))/((COUNTIF(D91:AY91,"C")+COUNTIF(D91:AY91,"P")+COUNTIF(D91:AY91,"R")))</f>
        <v>#DIV/0!</v>
      </c>
      <c r="BA91" s="102"/>
      <c r="BB91" s="9" t="e">
        <f t="shared" ref="BB91" si="41">IF(AZ91=1,"Ejecutado",IF(AZ91=0," Sin Iniciar","En Proceso"))</f>
        <v>#DIV/0!</v>
      </c>
      <c r="BC91" s="10">
        <v>0</v>
      </c>
      <c r="BD91" s="11">
        <v>0</v>
      </c>
      <c r="BE91" s="12">
        <f t="shared" ref="BE91" si="42">+BC91-BD91</f>
        <v>0</v>
      </c>
      <c r="BF91" s="13" t="s">
        <v>88</v>
      </c>
      <c r="BG91" s="14"/>
      <c r="BH91" s="54" t="s">
        <v>31</v>
      </c>
      <c r="BI91" s="54"/>
      <c r="BJ91" s="54"/>
    </row>
    <row r="92" spans="1:62" ht="38.25" customHeight="1" x14ac:dyDescent="0.2">
      <c r="A92" s="101"/>
      <c r="B92" s="53" t="s">
        <v>59</v>
      </c>
      <c r="C92" s="5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8" t="e">
        <f t="shared" si="38"/>
        <v>#DIV/0!</v>
      </c>
      <c r="BA92" s="102"/>
      <c r="BB92" s="9" t="e">
        <f t="shared" si="39"/>
        <v>#DIV/0!</v>
      </c>
      <c r="BC92" s="10">
        <v>0</v>
      </c>
      <c r="BD92" s="11">
        <v>0</v>
      </c>
      <c r="BE92" s="12">
        <f t="shared" si="33"/>
        <v>0</v>
      </c>
      <c r="BF92" s="13" t="s">
        <v>88</v>
      </c>
      <c r="BG92" s="14"/>
      <c r="BH92" s="54" t="s">
        <v>31</v>
      </c>
      <c r="BI92" s="54"/>
      <c r="BJ92" s="54"/>
    </row>
    <row r="93" spans="1:62" ht="23.25" customHeight="1" thickBot="1" x14ac:dyDescent="0.25">
      <c r="A93" s="21"/>
      <c r="B93" s="22"/>
      <c r="C93" s="22"/>
      <c r="D93" s="1"/>
      <c r="E93" s="1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91" t="s">
        <v>61</v>
      </c>
      <c r="BA93" s="91"/>
      <c r="BB93" s="91"/>
      <c r="BC93" s="11">
        <f>SUM(BC7:BC92)</f>
        <v>0</v>
      </c>
      <c r="BD93" s="11">
        <f>SUM(BD7:BD92)</f>
        <v>0</v>
      </c>
      <c r="BE93" s="12">
        <f>+BC93-BD93</f>
        <v>0</v>
      </c>
      <c r="BF93" s="24"/>
    </row>
    <row r="94" spans="1:62" ht="18.75" customHeight="1" thickBot="1" x14ac:dyDescent="0.3">
      <c r="A94" s="92" t="s">
        <v>62</v>
      </c>
      <c r="B94" s="92"/>
      <c r="C94" s="92"/>
      <c r="D94" s="87" t="e">
        <f>(COUNTIF(D7:G92,"C")/((COUNTIF(D7:G92,"C")+COUNTIF(D7:G92,"P")+COUNTIF(D7:G92,"R"))))</f>
        <v>#DIV/0!</v>
      </c>
      <c r="E94" s="87"/>
      <c r="F94" s="87"/>
      <c r="G94" s="88"/>
      <c r="H94" s="86" t="e">
        <f>(COUNTIF(H7:K92,"C")/((COUNTIF(H7:K92,"C")+COUNTIF(H7:K92,"P")+COUNTIF(H7:K92,"R"))))</f>
        <v>#DIV/0!</v>
      </c>
      <c r="I94" s="87"/>
      <c r="J94" s="87"/>
      <c r="K94" s="88"/>
      <c r="L94" s="86" t="e">
        <f>(COUNTIF(L7:O92,"C")/((COUNTIF(L7:O92,"C")+COUNTIF(L7:O92,"P")+COUNTIF(L7:O92,"R"))))</f>
        <v>#DIV/0!</v>
      </c>
      <c r="M94" s="87"/>
      <c r="N94" s="87"/>
      <c r="O94" s="88"/>
      <c r="P94" s="86" t="e">
        <f>(COUNTIF(P7:S92,"C")/((COUNTIF(P7:S92,"C")+COUNTIF(P7:S92,"P")+COUNTIF(P7:S92,"R"))))</f>
        <v>#DIV/0!</v>
      </c>
      <c r="Q94" s="87"/>
      <c r="R94" s="87"/>
      <c r="S94" s="88"/>
      <c r="T94" s="86" t="e">
        <f>(COUNTIF(T7:W92,"C")/((COUNTIF(T7:W92,"C")+COUNTIF(T7:W92,"P")+COUNTIF(T7:W92,"R"))))</f>
        <v>#DIV/0!</v>
      </c>
      <c r="U94" s="87"/>
      <c r="V94" s="87"/>
      <c r="W94" s="88"/>
      <c r="X94" s="86" t="e">
        <f>(COUNTIF(X7:AA92,"C")/((COUNTIF(X7:AA92,"C")+COUNTIF(X7:AA92,"P")+COUNTIF(X7:AA92,"R"))))</f>
        <v>#DIV/0!</v>
      </c>
      <c r="Y94" s="87"/>
      <c r="Z94" s="87"/>
      <c r="AA94" s="88"/>
      <c r="AB94" s="86" t="e">
        <f>(COUNTIF(AB7:AE92,"C")/((COUNTIF(AB7:AE92,"C")+COUNTIF(AB7:AE92,"P")+COUNTIF(AB7:AE92,"R"))))</f>
        <v>#DIV/0!</v>
      </c>
      <c r="AC94" s="87"/>
      <c r="AD94" s="87"/>
      <c r="AE94" s="88"/>
      <c r="AF94" s="86" t="e">
        <f>(COUNTIF(AF7:AI92,"C")/((COUNTIF(AF7:AI92,"C")+COUNTIF(AF7:AI92,"P")+COUNTIF(AF7:AI92,"R"))))</f>
        <v>#DIV/0!</v>
      </c>
      <c r="AG94" s="87"/>
      <c r="AH94" s="87"/>
      <c r="AI94" s="88"/>
      <c r="AJ94" s="86" t="e">
        <f>(COUNTIF(AJ7:AM92,"C")/((COUNTIF(AJ7:AM92,"C")+COUNTIF(AJ7:AM92,"P")+COUNTIF(AJ7:AM92,"R"))))</f>
        <v>#DIV/0!</v>
      </c>
      <c r="AK94" s="87"/>
      <c r="AL94" s="87"/>
      <c r="AM94" s="88"/>
      <c r="AN94" s="86" t="e">
        <f>(COUNTIF(AN7:AQ92,"C")/((COUNTIF(AN7:AQ92,"C")+COUNTIF(AN7:AQ92,"P")+COUNTIF(AN7:AQ92,"R"))))</f>
        <v>#DIV/0!</v>
      </c>
      <c r="AO94" s="87"/>
      <c r="AP94" s="87"/>
      <c r="AQ94" s="88"/>
      <c r="AR94" s="86" t="e">
        <f>(COUNTIF(AR7:AU92,"C")/((COUNTIF(AR7:AU92,"C")+COUNTIF(AR7:AU92,"P")+COUNTIF(AR7:AU92,"R"))))</f>
        <v>#DIV/0!</v>
      </c>
      <c r="AS94" s="87"/>
      <c r="AT94" s="87"/>
      <c r="AU94" s="88"/>
      <c r="AV94" s="86" t="e">
        <f>(COUNTIF(AV7:AY92,"C")/((COUNTIF(AV7:AY92,"C")+COUNTIF(AV7:AY92,"P")+COUNTIF(AV7:AY92,"R"))))</f>
        <v>#DIV/0!</v>
      </c>
      <c r="AW94" s="87"/>
      <c r="AX94" s="87"/>
      <c r="AY94" s="88"/>
      <c r="AZ94" s="93"/>
      <c r="BA94" s="94"/>
      <c r="BB94" s="94"/>
      <c r="BC94" s="95"/>
      <c r="BD94" s="80" t="e">
        <f>SUM(D97:AY97)</f>
        <v>#DIV/0!</v>
      </c>
      <c r="BE94" s="25"/>
    </row>
    <row r="95" spans="1:62" ht="24.75" customHeight="1" thickBot="1" x14ac:dyDescent="0.3">
      <c r="A95" s="82" t="s">
        <v>63</v>
      </c>
      <c r="B95" s="84" t="s">
        <v>64</v>
      </c>
      <c r="C95" s="85"/>
      <c r="D95" s="69">
        <f>(COUNTIF(D7:G92,"C")+COUNTIF(D7:G92,"P")+COUNTIF(D7:G92,"R"))</f>
        <v>0</v>
      </c>
      <c r="E95" s="70"/>
      <c r="F95" s="70"/>
      <c r="G95" s="71"/>
      <c r="H95" s="69">
        <f>(COUNTIF(H7:K92,"C")+COUNTIF(H7:K92,"P")+COUNTIF(H7:K92,"R"))</f>
        <v>0</v>
      </c>
      <c r="I95" s="70"/>
      <c r="J95" s="70"/>
      <c r="K95" s="71"/>
      <c r="L95" s="69">
        <f>(COUNTIF(L7:O92,"C")+COUNTIF(L7:O92,"P")+COUNTIF(L7:O92,"R"))</f>
        <v>0</v>
      </c>
      <c r="M95" s="70"/>
      <c r="N95" s="70"/>
      <c r="O95" s="71"/>
      <c r="P95" s="69">
        <f>(COUNTIF(P7:S92,"C")+COUNTIF(P7:S92,"P")+COUNTIF(P7:S92,"R"))</f>
        <v>0</v>
      </c>
      <c r="Q95" s="70"/>
      <c r="R95" s="70"/>
      <c r="S95" s="71"/>
      <c r="T95" s="69">
        <f>(COUNTIF(T7:W92,"C")+COUNTIF(T7:W92,"P")+COUNTIF(T7:W92,"R"))</f>
        <v>0</v>
      </c>
      <c r="U95" s="70"/>
      <c r="V95" s="70"/>
      <c r="W95" s="71"/>
      <c r="X95" s="69">
        <f>(COUNTIF(X7:AA92,"C")+COUNTIF(X7:AA92,"P")+COUNTIF(X7:AA92,"R"))</f>
        <v>0</v>
      </c>
      <c r="Y95" s="70"/>
      <c r="Z95" s="70"/>
      <c r="AA95" s="71"/>
      <c r="AB95" s="69">
        <f>(COUNTIF(AB7:AE92,"C")+COUNTIF(AB7:AE92,"P")+COUNTIF(AB7:AE92,"R"))</f>
        <v>0</v>
      </c>
      <c r="AC95" s="70"/>
      <c r="AD95" s="70"/>
      <c r="AE95" s="71"/>
      <c r="AF95" s="69">
        <f>(COUNTIF(AF7:AI92,"C")+COUNTIF(AF7:AI92,"P")+COUNTIF(AF7:AI92,"R"))</f>
        <v>0</v>
      </c>
      <c r="AG95" s="70"/>
      <c r="AH95" s="70"/>
      <c r="AI95" s="71"/>
      <c r="AJ95" s="69">
        <f>(COUNTIF(AJ7:AM92,"C")+COUNTIF(AJ7:AM92,"P")+COUNTIF(AJ7:AM92,"R"))</f>
        <v>0</v>
      </c>
      <c r="AK95" s="70"/>
      <c r="AL95" s="70"/>
      <c r="AM95" s="71"/>
      <c r="AN95" s="69">
        <f>(COUNTIF(AN7:AQ92,"C")+COUNTIF(AN7:AQ92,"P")+COUNTIF(AN7:AQ92,"R"))</f>
        <v>0</v>
      </c>
      <c r="AO95" s="70"/>
      <c r="AP95" s="70"/>
      <c r="AQ95" s="71"/>
      <c r="AR95" s="69">
        <f>(COUNTIF(AR7:AU92,"C")+COUNTIF(AR7:AU92,"P")+COUNTIF(AR7:AU92,"R"))</f>
        <v>0</v>
      </c>
      <c r="AS95" s="70"/>
      <c r="AT95" s="70"/>
      <c r="AU95" s="71"/>
      <c r="AV95" s="69">
        <f>(COUNTIF(AV7:AY92,"C")+COUNTIF(AV7:AY92,"P")+COUNTIF(AV7:AY92,"R"))</f>
        <v>0</v>
      </c>
      <c r="AW95" s="70"/>
      <c r="AX95" s="70"/>
      <c r="AY95" s="71"/>
      <c r="AZ95" s="93"/>
      <c r="BA95" s="94"/>
      <c r="BB95" s="94"/>
      <c r="BC95" s="95"/>
      <c r="BD95" s="80"/>
      <c r="BE95" s="25"/>
    </row>
    <row r="96" spans="1:62" ht="24.75" customHeight="1" thickBot="1" x14ac:dyDescent="0.3">
      <c r="A96" s="83"/>
      <c r="B96" s="99" t="s">
        <v>65</v>
      </c>
      <c r="C96" s="100"/>
      <c r="D96" s="72">
        <v>0</v>
      </c>
      <c r="E96" s="73"/>
      <c r="F96" s="73"/>
      <c r="G96" s="74"/>
      <c r="H96" s="72">
        <f>COUNTIF(H7:K92,"C")</f>
        <v>0</v>
      </c>
      <c r="I96" s="73"/>
      <c r="J96" s="73"/>
      <c r="K96" s="74"/>
      <c r="L96" s="72">
        <f>COUNTIF(L7:O92,"C")</f>
        <v>0</v>
      </c>
      <c r="M96" s="73"/>
      <c r="N96" s="73"/>
      <c r="O96" s="74"/>
      <c r="P96" s="72">
        <f>COUNTIF(P7:S92,"C")</f>
        <v>0</v>
      </c>
      <c r="Q96" s="73"/>
      <c r="R96" s="73"/>
      <c r="S96" s="74"/>
      <c r="T96" s="72">
        <f>COUNTIF(T7:W92,"C")</f>
        <v>0</v>
      </c>
      <c r="U96" s="73"/>
      <c r="V96" s="73"/>
      <c r="W96" s="74"/>
      <c r="X96" s="72">
        <f>COUNTIF(X7:AA92,"C")</f>
        <v>0</v>
      </c>
      <c r="Y96" s="73"/>
      <c r="Z96" s="73"/>
      <c r="AA96" s="74"/>
      <c r="AB96" s="72">
        <f>COUNTIF(AB7:AE92,"C")</f>
        <v>0</v>
      </c>
      <c r="AC96" s="73"/>
      <c r="AD96" s="73"/>
      <c r="AE96" s="74"/>
      <c r="AF96" s="72">
        <f>COUNTIF(AF7:AI92,"C")</f>
        <v>0</v>
      </c>
      <c r="AG96" s="73"/>
      <c r="AH96" s="73"/>
      <c r="AI96" s="74"/>
      <c r="AJ96" s="72">
        <f>COUNTIF(AJ7:AM92,"C")</f>
        <v>0</v>
      </c>
      <c r="AK96" s="73"/>
      <c r="AL96" s="73"/>
      <c r="AM96" s="74"/>
      <c r="AN96" s="72">
        <f>COUNTIF(AN7:AQ92,"C")</f>
        <v>0</v>
      </c>
      <c r="AO96" s="73"/>
      <c r="AP96" s="73"/>
      <c r="AQ96" s="74"/>
      <c r="AR96" s="72">
        <f>COUNTIF(AR7:AU92,"C")</f>
        <v>0</v>
      </c>
      <c r="AS96" s="73"/>
      <c r="AT96" s="73"/>
      <c r="AU96" s="74"/>
      <c r="AV96" s="72">
        <f>COUNTIF(AV7:AY92,"C")</f>
        <v>0</v>
      </c>
      <c r="AW96" s="73"/>
      <c r="AX96" s="73"/>
      <c r="AY96" s="74"/>
      <c r="AZ96" s="93"/>
      <c r="BA96" s="94"/>
      <c r="BB96" s="94"/>
      <c r="BC96" s="95"/>
      <c r="BD96" s="80"/>
      <c r="BE96" s="25"/>
    </row>
    <row r="97" spans="1:57" ht="24.75" customHeight="1" thickBot="1" x14ac:dyDescent="0.3">
      <c r="A97" s="83"/>
      <c r="B97" s="89" t="s">
        <v>66</v>
      </c>
      <c r="C97" s="90"/>
      <c r="D97" s="75" t="e">
        <f>+D96/$S$105</f>
        <v>#DIV/0!</v>
      </c>
      <c r="E97" s="76"/>
      <c r="F97" s="76"/>
      <c r="G97" s="77"/>
      <c r="H97" s="75" t="e">
        <f>+H96/$S$105</f>
        <v>#DIV/0!</v>
      </c>
      <c r="I97" s="76"/>
      <c r="J97" s="76"/>
      <c r="K97" s="77"/>
      <c r="L97" s="75" t="e">
        <f t="shared" ref="L97" si="43">+L96/$S$105</f>
        <v>#DIV/0!</v>
      </c>
      <c r="M97" s="76"/>
      <c r="N97" s="76"/>
      <c r="O97" s="77"/>
      <c r="P97" s="75" t="e">
        <f t="shared" ref="P97" si="44">+P96/$S$105</f>
        <v>#DIV/0!</v>
      </c>
      <c r="Q97" s="76"/>
      <c r="R97" s="76"/>
      <c r="S97" s="77"/>
      <c r="T97" s="75" t="e">
        <f t="shared" ref="T97" si="45">+T96/$S$105</f>
        <v>#DIV/0!</v>
      </c>
      <c r="U97" s="76"/>
      <c r="V97" s="76"/>
      <c r="W97" s="77"/>
      <c r="X97" s="75" t="e">
        <f t="shared" ref="X97" si="46">+X96/$S$105</f>
        <v>#DIV/0!</v>
      </c>
      <c r="Y97" s="76"/>
      <c r="Z97" s="76"/>
      <c r="AA97" s="77"/>
      <c r="AB97" s="75" t="e">
        <f t="shared" ref="AB97" si="47">+AB96/$S$105</f>
        <v>#DIV/0!</v>
      </c>
      <c r="AC97" s="76"/>
      <c r="AD97" s="76"/>
      <c r="AE97" s="77"/>
      <c r="AF97" s="75" t="e">
        <f t="shared" ref="AF97" si="48">+AF96/$S$105</f>
        <v>#DIV/0!</v>
      </c>
      <c r="AG97" s="76"/>
      <c r="AH97" s="76"/>
      <c r="AI97" s="77"/>
      <c r="AJ97" s="75" t="e">
        <f t="shared" ref="AJ97" si="49">+AJ96/$S$105</f>
        <v>#DIV/0!</v>
      </c>
      <c r="AK97" s="76"/>
      <c r="AL97" s="76"/>
      <c r="AM97" s="77"/>
      <c r="AN97" s="75" t="e">
        <f t="shared" ref="AN97" si="50">+AN96/$S$105</f>
        <v>#DIV/0!</v>
      </c>
      <c r="AO97" s="76"/>
      <c r="AP97" s="76"/>
      <c r="AQ97" s="77"/>
      <c r="AR97" s="75" t="e">
        <f t="shared" ref="AR97" si="51">+AR96/$S$105</f>
        <v>#DIV/0!</v>
      </c>
      <c r="AS97" s="76"/>
      <c r="AT97" s="76"/>
      <c r="AU97" s="77"/>
      <c r="AV97" s="75" t="e">
        <f t="shared" ref="AV97" si="52">+AV96/$S$105</f>
        <v>#DIV/0!</v>
      </c>
      <c r="AW97" s="76"/>
      <c r="AX97" s="76"/>
      <c r="AY97" s="77"/>
      <c r="AZ97" s="93"/>
      <c r="BA97" s="94"/>
      <c r="BB97" s="94"/>
      <c r="BC97" s="95"/>
      <c r="BD97" s="80"/>
      <c r="BE97" s="25"/>
    </row>
    <row r="98" spans="1:57" ht="24.75" customHeight="1" thickBot="1" x14ac:dyDescent="0.3">
      <c r="A98" s="83"/>
      <c r="B98" s="78" t="s">
        <v>67</v>
      </c>
      <c r="C98" s="79"/>
      <c r="D98" s="69">
        <f>COUNTIF(D7:G96,"R")</f>
        <v>0</v>
      </c>
      <c r="E98" s="70"/>
      <c r="F98" s="70"/>
      <c r="G98" s="71"/>
      <c r="H98" s="69">
        <f>COUNTIF(H7:K96,"R")</f>
        <v>0</v>
      </c>
      <c r="I98" s="70"/>
      <c r="J98" s="70"/>
      <c r="K98" s="71"/>
      <c r="L98" s="69">
        <f>COUNTIF(L7:O96,"R")</f>
        <v>0</v>
      </c>
      <c r="M98" s="70"/>
      <c r="N98" s="70"/>
      <c r="O98" s="71"/>
      <c r="P98" s="69">
        <f>COUNTIF(P7:S96,"R")</f>
        <v>0</v>
      </c>
      <c r="Q98" s="70"/>
      <c r="R98" s="70"/>
      <c r="S98" s="71"/>
      <c r="T98" s="69">
        <f>COUNTIF(T7:W96,"R")</f>
        <v>0</v>
      </c>
      <c r="U98" s="70"/>
      <c r="V98" s="70"/>
      <c r="W98" s="71"/>
      <c r="X98" s="69">
        <f>COUNTIF(X7:AA96,"R")</f>
        <v>0</v>
      </c>
      <c r="Y98" s="70"/>
      <c r="Z98" s="70"/>
      <c r="AA98" s="71"/>
      <c r="AB98" s="69">
        <f>COUNTIF(AB7:AE96,"R")</f>
        <v>0</v>
      </c>
      <c r="AC98" s="70"/>
      <c r="AD98" s="70"/>
      <c r="AE98" s="71"/>
      <c r="AF98" s="69">
        <f>COUNTIF(AF7:AI96,"R")</f>
        <v>0</v>
      </c>
      <c r="AG98" s="70"/>
      <c r="AH98" s="70"/>
      <c r="AI98" s="71"/>
      <c r="AJ98" s="69">
        <f>COUNTIF(AJ7:AM96,"R")</f>
        <v>0</v>
      </c>
      <c r="AK98" s="70"/>
      <c r="AL98" s="70"/>
      <c r="AM98" s="71"/>
      <c r="AN98" s="69">
        <f>COUNTIF(AN7:AQ96,"R")</f>
        <v>0</v>
      </c>
      <c r="AO98" s="70"/>
      <c r="AP98" s="70"/>
      <c r="AQ98" s="71"/>
      <c r="AR98" s="69">
        <f>COUNTIF(AR7:AU96,"R")</f>
        <v>0</v>
      </c>
      <c r="AS98" s="70"/>
      <c r="AT98" s="70"/>
      <c r="AU98" s="71"/>
      <c r="AV98" s="69">
        <f>COUNTIF(AV7:AY96,"R")</f>
        <v>0</v>
      </c>
      <c r="AW98" s="70"/>
      <c r="AX98" s="70"/>
      <c r="AY98" s="71"/>
      <c r="AZ98" s="96"/>
      <c r="BA98" s="97"/>
      <c r="BB98" s="97"/>
      <c r="BC98" s="98"/>
      <c r="BD98" s="81"/>
      <c r="BE98" s="25"/>
    </row>
    <row r="99" spans="1:57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57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57" ht="15.75" thickBot="1" x14ac:dyDescent="0.3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57" ht="16.5" customHeight="1" thickBot="1" x14ac:dyDescent="0.3">
      <c r="A102" s="14" t="s">
        <v>156</v>
      </c>
      <c r="B102" s="44" t="s">
        <v>25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27" t="s">
        <v>25</v>
      </c>
      <c r="N102" s="57" t="s">
        <v>68</v>
      </c>
      <c r="O102" s="58"/>
      <c r="P102" s="58"/>
      <c r="Q102" s="58"/>
      <c r="R102" s="59"/>
      <c r="S102" s="60">
        <f>SUM(D95:AY95)-S103-S104</f>
        <v>0</v>
      </c>
      <c r="T102" s="61"/>
      <c r="U102" s="62"/>
      <c r="V102" s="63" t="e">
        <f>+S102/$S$105</f>
        <v>#DIV/0!</v>
      </c>
      <c r="W102" s="64"/>
      <c r="X102" s="64"/>
      <c r="Y102" s="64"/>
      <c r="Z102" s="65"/>
    </row>
    <row r="103" spans="1:57" ht="16.5" customHeight="1" thickBot="1" x14ac:dyDescent="0.3">
      <c r="A103" s="14" t="s">
        <v>157</v>
      </c>
      <c r="B103" s="45" t="s">
        <v>69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28" t="s">
        <v>69</v>
      </c>
      <c r="N103" s="57" t="s">
        <v>8</v>
      </c>
      <c r="O103" s="58"/>
      <c r="P103" s="58"/>
      <c r="Q103" s="58"/>
      <c r="R103" s="59"/>
      <c r="S103" s="60">
        <f>SUM(D96:AY96)</f>
        <v>0</v>
      </c>
      <c r="T103" s="61"/>
      <c r="U103" s="62"/>
      <c r="V103" s="63" t="e">
        <f>+S103/$S$105</f>
        <v>#DIV/0!</v>
      </c>
      <c r="W103" s="64"/>
      <c r="X103" s="64"/>
      <c r="Y103" s="64"/>
      <c r="Z103" s="65"/>
    </row>
    <row r="104" spans="1:57" ht="16.5" customHeight="1" thickBot="1" x14ac:dyDescent="0.3">
      <c r="A104" s="14" t="s">
        <v>158</v>
      </c>
      <c r="B104" s="46" t="s">
        <v>70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29" t="s">
        <v>70</v>
      </c>
      <c r="N104" s="57" t="s">
        <v>71</v>
      </c>
      <c r="O104" s="58"/>
      <c r="P104" s="58"/>
      <c r="Q104" s="58"/>
      <c r="R104" s="59"/>
      <c r="S104" s="60">
        <f>SUM(D98:AY98)</f>
        <v>0</v>
      </c>
      <c r="T104" s="61"/>
      <c r="U104" s="62"/>
      <c r="V104" s="63" t="e">
        <f>+S102/$S$105</f>
        <v>#DIV/0!</v>
      </c>
      <c r="W104" s="64"/>
      <c r="X104" s="64"/>
      <c r="Y104" s="64"/>
      <c r="Z104" s="65"/>
    </row>
    <row r="105" spans="1:57" ht="16.5" thickBot="1" x14ac:dyDescent="0.3">
      <c r="D105" s="15"/>
      <c r="E105" s="15"/>
      <c r="F105" s="15"/>
      <c r="G105" s="15"/>
      <c r="H105" s="15"/>
      <c r="I105" s="15"/>
      <c r="J105" s="15"/>
      <c r="K105" s="15"/>
      <c r="L105" s="15"/>
      <c r="M105" s="66" t="s">
        <v>72</v>
      </c>
      <c r="N105" s="67"/>
      <c r="O105" s="67"/>
      <c r="P105" s="67"/>
      <c r="Q105" s="67"/>
      <c r="R105" s="68"/>
      <c r="S105" s="60">
        <f>SUM(S102:U104)</f>
        <v>0</v>
      </c>
      <c r="T105" s="61"/>
      <c r="U105" s="62"/>
      <c r="V105" s="63" t="e">
        <f>SUM(V102:X103)</f>
        <v>#DIV/0!</v>
      </c>
      <c r="W105" s="64"/>
      <c r="X105" s="64"/>
      <c r="Y105" s="64"/>
      <c r="Z105" s="65"/>
    </row>
    <row r="106" spans="1:57" ht="30" customHeight="1" x14ac:dyDescent="0.25">
      <c r="A106" s="132" t="s">
        <v>16</v>
      </c>
      <c r="B106" s="132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57" ht="15.75" x14ac:dyDescent="0.25">
      <c r="A107" s="14" t="s">
        <v>161</v>
      </c>
      <c r="B107" s="47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57" ht="15.75" x14ac:dyDescent="0.25">
      <c r="A108" s="14" t="s">
        <v>159</v>
      </c>
      <c r="B108" s="48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57" x14ac:dyDescent="0.25">
      <c r="A109" s="14" t="s">
        <v>160</v>
      </c>
      <c r="B109" s="4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57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57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57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41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4:41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4:41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4:41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4:41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4:41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4:41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4:41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4:41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4:41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4:41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4:41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4:41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4:41" ht="15.75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4:41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4:41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4:15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4:15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4:15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4:15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4:15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4:15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4:15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4:15" ht="14.25" customHeight="1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4:15" ht="19.5" customHeight="1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4:15" ht="19.5" customHeight="1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4:15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4:15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4:15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4:15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</sheetData>
  <mergeCells count="280">
    <mergeCell ref="B1:BJ1"/>
    <mergeCell ref="B2:BJ2"/>
    <mergeCell ref="B3:BJ3"/>
    <mergeCell ref="B4:BJ4"/>
    <mergeCell ref="A106:B106"/>
    <mergeCell ref="A28:A30"/>
    <mergeCell ref="B76:B77"/>
    <mergeCell ref="BH5:BJ6"/>
    <mergeCell ref="A7:A17"/>
    <mergeCell ref="B7:C7"/>
    <mergeCell ref="BA7:BA20"/>
    <mergeCell ref="L5:O5"/>
    <mergeCell ref="P5:S5"/>
    <mergeCell ref="T5:W5"/>
    <mergeCell ref="X5:AA5"/>
    <mergeCell ref="B12:C12"/>
    <mergeCell ref="BH12:BJ12"/>
    <mergeCell ref="BH7:BJ7"/>
    <mergeCell ref="B9:C9"/>
    <mergeCell ref="BH9:BJ9"/>
    <mergeCell ref="B10:C10"/>
    <mergeCell ref="BH10:BJ10"/>
    <mergeCell ref="B17:C17"/>
    <mergeCell ref="BH17:BJ17"/>
    <mergeCell ref="AZ5:AZ6"/>
    <mergeCell ref="BA5:BA6"/>
    <mergeCell ref="BB5:BB6"/>
    <mergeCell ref="BC5:BC6"/>
    <mergeCell ref="BD5:BD6"/>
    <mergeCell ref="BE5:BE6"/>
    <mergeCell ref="AB5:AE5"/>
    <mergeCell ref="AF5:AI5"/>
    <mergeCell ref="AJ5:AM5"/>
    <mergeCell ref="AN5:AQ5"/>
    <mergeCell ref="AR5:AU5"/>
    <mergeCell ref="AV5:AY5"/>
    <mergeCell ref="D5:G5"/>
    <mergeCell ref="H5:K5"/>
    <mergeCell ref="A5:A6"/>
    <mergeCell ref="B5:C6"/>
    <mergeCell ref="BH27:BJ27"/>
    <mergeCell ref="B11:C11"/>
    <mergeCell ref="BH11:BJ11"/>
    <mergeCell ref="B8:C8"/>
    <mergeCell ref="BH8:BJ8"/>
    <mergeCell ref="A18:A20"/>
    <mergeCell ref="B18:C18"/>
    <mergeCell ref="BH18:BJ18"/>
    <mergeCell ref="B19:C19"/>
    <mergeCell ref="BH19:BJ19"/>
    <mergeCell ref="B20:C20"/>
    <mergeCell ref="BH20:BJ20"/>
    <mergeCell ref="B13:B14"/>
    <mergeCell ref="BH13:BJ13"/>
    <mergeCell ref="BH14:BJ14"/>
    <mergeCell ref="B15:B16"/>
    <mergeCell ref="BH15:BJ15"/>
    <mergeCell ref="BH16:BJ16"/>
    <mergeCell ref="BF5:BF6"/>
    <mergeCell ref="BG5:BG6"/>
    <mergeCell ref="B28:C28"/>
    <mergeCell ref="BA29:BA30"/>
    <mergeCell ref="A21:A27"/>
    <mergeCell ref="B30:C30"/>
    <mergeCell ref="BH30:BJ30"/>
    <mergeCell ref="B25:C25"/>
    <mergeCell ref="BH25:BJ25"/>
    <mergeCell ref="B26:C26"/>
    <mergeCell ref="BH26:BJ26"/>
    <mergeCell ref="BH24:BJ24"/>
    <mergeCell ref="BH21:BJ21"/>
    <mergeCell ref="B22:C22"/>
    <mergeCell ref="BH22:BJ22"/>
    <mergeCell ref="B23:C23"/>
    <mergeCell ref="BH23:BJ23"/>
    <mergeCell ref="B21:C21"/>
    <mergeCell ref="B27:C27"/>
    <mergeCell ref="B29:C29"/>
    <mergeCell ref="BH29:BJ29"/>
    <mergeCell ref="BA21:BA27"/>
    <mergeCell ref="B24:C24"/>
    <mergeCell ref="A31:A38"/>
    <mergeCell ref="B31:C31"/>
    <mergeCell ref="B39:C39"/>
    <mergeCell ref="B37:C37"/>
    <mergeCell ref="BH37:BJ37"/>
    <mergeCell ref="B38:C38"/>
    <mergeCell ref="BH38:BJ38"/>
    <mergeCell ref="BH33:BJ33"/>
    <mergeCell ref="B34:C34"/>
    <mergeCell ref="BH34:BJ34"/>
    <mergeCell ref="B35:C35"/>
    <mergeCell ref="BH35:BJ35"/>
    <mergeCell ref="B36:C36"/>
    <mergeCell ref="BH36:BJ36"/>
    <mergeCell ref="BH31:BJ31"/>
    <mergeCell ref="BH39:BJ39"/>
    <mergeCell ref="A40:A46"/>
    <mergeCell ref="B40:B44"/>
    <mergeCell ref="BA40:BA46"/>
    <mergeCell ref="BH40:BJ40"/>
    <mergeCell ref="BH41:BJ41"/>
    <mergeCell ref="BH42:BJ42"/>
    <mergeCell ref="B45:C45"/>
    <mergeCell ref="BH45:BJ45"/>
    <mergeCell ref="B46:C46"/>
    <mergeCell ref="BH46:BJ46"/>
    <mergeCell ref="BH43:BJ43"/>
    <mergeCell ref="BH44:BJ44"/>
    <mergeCell ref="B47:C47"/>
    <mergeCell ref="BH47:BJ47"/>
    <mergeCell ref="B48:C48"/>
    <mergeCell ref="BH48:BJ48"/>
    <mergeCell ref="B49:C49"/>
    <mergeCell ref="BA49:BA59"/>
    <mergeCell ref="BH49:BJ49"/>
    <mergeCell ref="B50:B53"/>
    <mergeCell ref="BH50:BJ50"/>
    <mergeCell ref="B56:C56"/>
    <mergeCell ref="BH53:BJ53"/>
    <mergeCell ref="BH52:BJ52"/>
    <mergeCell ref="B54:C54"/>
    <mergeCell ref="BH54:BJ54"/>
    <mergeCell ref="A61:A62"/>
    <mergeCell ref="B61:C61"/>
    <mergeCell ref="BH61:BJ61"/>
    <mergeCell ref="BH56:BJ56"/>
    <mergeCell ref="B59:C59"/>
    <mergeCell ref="BH59:BJ59"/>
    <mergeCell ref="BA61:BA62"/>
    <mergeCell ref="B62:C62"/>
    <mergeCell ref="BH62:BJ62"/>
    <mergeCell ref="BH73:BJ73"/>
    <mergeCell ref="BH74:BJ74"/>
    <mergeCell ref="BH75:BJ75"/>
    <mergeCell ref="BH65:BJ65"/>
    <mergeCell ref="BH67:BJ67"/>
    <mergeCell ref="B63:C63"/>
    <mergeCell ref="BH78:BJ78"/>
    <mergeCell ref="A78:A80"/>
    <mergeCell ref="BH77:BJ77"/>
    <mergeCell ref="BA63:BA76"/>
    <mergeCell ref="BH63:BJ63"/>
    <mergeCell ref="B64:C64"/>
    <mergeCell ref="BH64:BJ64"/>
    <mergeCell ref="B65:B71"/>
    <mergeCell ref="BH68:BJ68"/>
    <mergeCell ref="BH69:BJ69"/>
    <mergeCell ref="BH71:BJ71"/>
    <mergeCell ref="B72:B75"/>
    <mergeCell ref="BH70:BJ70"/>
    <mergeCell ref="BH87:BJ87"/>
    <mergeCell ref="B88:C88"/>
    <mergeCell ref="BH88:BJ88"/>
    <mergeCell ref="B89:C89"/>
    <mergeCell ref="BH89:BJ89"/>
    <mergeCell ref="B92:C92"/>
    <mergeCell ref="BH92:BJ92"/>
    <mergeCell ref="A81:A92"/>
    <mergeCell ref="BA81:BA92"/>
    <mergeCell ref="BH81:BJ81"/>
    <mergeCell ref="B87:C87"/>
    <mergeCell ref="B81:C81"/>
    <mergeCell ref="B86:C86"/>
    <mergeCell ref="BH86:BJ86"/>
    <mergeCell ref="B91:C91"/>
    <mergeCell ref="BH91:BJ91"/>
    <mergeCell ref="B90:C90"/>
    <mergeCell ref="BH90:BJ90"/>
    <mergeCell ref="B82:C82"/>
    <mergeCell ref="BH82:BJ82"/>
    <mergeCell ref="B83:C83"/>
    <mergeCell ref="BH83:BJ83"/>
    <mergeCell ref="B84:C84"/>
    <mergeCell ref="BH84:BJ84"/>
    <mergeCell ref="AZ93:BB93"/>
    <mergeCell ref="A94:C94"/>
    <mergeCell ref="D94:G94"/>
    <mergeCell ref="H94:K94"/>
    <mergeCell ref="L94:O94"/>
    <mergeCell ref="P94:S94"/>
    <mergeCell ref="T94:W94"/>
    <mergeCell ref="X94:AA94"/>
    <mergeCell ref="AB95:AE95"/>
    <mergeCell ref="AF95:AI95"/>
    <mergeCell ref="AJ95:AM95"/>
    <mergeCell ref="AN95:AQ95"/>
    <mergeCell ref="AR95:AU95"/>
    <mergeCell ref="AV95:AY95"/>
    <mergeCell ref="AZ94:BC98"/>
    <mergeCell ref="AF97:AI97"/>
    <mergeCell ref="X96:AA96"/>
    <mergeCell ref="AB96:AE96"/>
    <mergeCell ref="AF96:AI96"/>
    <mergeCell ref="AJ96:AM96"/>
    <mergeCell ref="AN96:AQ96"/>
    <mergeCell ref="AR96:AU96"/>
    <mergeCell ref="B96:C96"/>
    <mergeCell ref="D96:G96"/>
    <mergeCell ref="BD94:BD98"/>
    <mergeCell ref="A95:A98"/>
    <mergeCell ref="B95:C95"/>
    <mergeCell ref="D95:G95"/>
    <mergeCell ref="H95:K95"/>
    <mergeCell ref="L95:O95"/>
    <mergeCell ref="P95:S95"/>
    <mergeCell ref="T95:W95"/>
    <mergeCell ref="X95:AA95"/>
    <mergeCell ref="AB94:AE94"/>
    <mergeCell ref="AF94:AI94"/>
    <mergeCell ref="AJ94:AM94"/>
    <mergeCell ref="AN94:AQ94"/>
    <mergeCell ref="AR94:AU94"/>
    <mergeCell ref="AV94:AY94"/>
    <mergeCell ref="AV96:AY96"/>
    <mergeCell ref="B97:C97"/>
    <mergeCell ref="D97:G97"/>
    <mergeCell ref="H97:K97"/>
    <mergeCell ref="L97:O97"/>
    <mergeCell ref="P97:S97"/>
    <mergeCell ref="T97:W97"/>
    <mergeCell ref="X97:AA97"/>
    <mergeCell ref="AB97:AE97"/>
    <mergeCell ref="H96:K96"/>
    <mergeCell ref="L96:O96"/>
    <mergeCell ref="P96:S96"/>
    <mergeCell ref="T96:W96"/>
    <mergeCell ref="AJ97:AM97"/>
    <mergeCell ref="AN97:AQ97"/>
    <mergeCell ref="AR97:AU97"/>
    <mergeCell ref="AV97:AY97"/>
    <mergeCell ref="B98:C98"/>
    <mergeCell ref="D98:G98"/>
    <mergeCell ref="H98:K98"/>
    <mergeCell ref="L98:O98"/>
    <mergeCell ref="P98:S98"/>
    <mergeCell ref="T98:W98"/>
    <mergeCell ref="N104:R104"/>
    <mergeCell ref="S104:U104"/>
    <mergeCell ref="V104:Z104"/>
    <mergeCell ref="M105:R105"/>
    <mergeCell ref="S105:U105"/>
    <mergeCell ref="V105:Z105"/>
    <mergeCell ref="AV98:AY98"/>
    <mergeCell ref="N102:R102"/>
    <mergeCell ref="S102:U102"/>
    <mergeCell ref="V102:Z102"/>
    <mergeCell ref="N103:R103"/>
    <mergeCell ref="S103:U103"/>
    <mergeCell ref="V103:Z103"/>
    <mergeCell ref="X98:AA98"/>
    <mergeCell ref="AB98:AE98"/>
    <mergeCell ref="AF98:AI98"/>
    <mergeCell ref="AJ98:AM98"/>
    <mergeCell ref="AN98:AQ98"/>
    <mergeCell ref="AR98:AU98"/>
    <mergeCell ref="A47:A60"/>
    <mergeCell ref="A63:A77"/>
    <mergeCell ref="B85:C85"/>
    <mergeCell ref="BH85:BJ85"/>
    <mergeCell ref="BH79:BJ79"/>
    <mergeCell ref="BH80:BJ80"/>
    <mergeCell ref="BH28:BJ28"/>
    <mergeCell ref="B57:C57"/>
    <mergeCell ref="BH57:BJ57"/>
    <mergeCell ref="B55:C55"/>
    <mergeCell ref="BH55:BJ55"/>
    <mergeCell ref="B60:C60"/>
    <mergeCell ref="BH60:BJ60"/>
    <mergeCell ref="B58:C58"/>
    <mergeCell ref="BH58:BJ58"/>
    <mergeCell ref="B32:C32"/>
    <mergeCell ref="BH32:BJ32"/>
    <mergeCell ref="B33:C33"/>
    <mergeCell ref="BH51:BJ51"/>
    <mergeCell ref="BH66:BJ66"/>
    <mergeCell ref="B79:B80"/>
    <mergeCell ref="BA79:BA80"/>
    <mergeCell ref="BH76:BJ76"/>
    <mergeCell ref="BH72:BJ72"/>
  </mergeCells>
  <conditionalFormatting sqref="D91:M91 D7:AY29">
    <cfRule type="cellIs" dxfId="17" priority="18" stopIfTrue="1" operator="equal">
      <formula>"R"</formula>
    </cfRule>
    <cfRule type="cellIs" dxfId="16" priority="19" stopIfTrue="1" operator="equal">
      <formula>"C"</formula>
    </cfRule>
    <cfRule type="cellIs" dxfId="15" priority="23" stopIfTrue="1" operator="equal">
      <formula>"P"</formula>
    </cfRule>
  </conditionalFormatting>
  <conditionalFormatting sqref="D30:N30 P30:AY30 D79:F79 H79:AY79 O91:AY91 D92:AY93 D94 H94 L94 P94 T94 X94 AB94 AF94 AJ94 AN94 AR94 AV94">
    <cfRule type="cellIs" dxfId="14" priority="172" stopIfTrue="1" operator="equal">
      <formula>"R"</formula>
    </cfRule>
    <cfRule type="cellIs" dxfId="13" priority="173" stopIfTrue="1" operator="equal">
      <formula>"C"</formula>
    </cfRule>
    <cfRule type="cellIs" dxfId="12" priority="177" stopIfTrue="1" operator="equal">
      <formula>"P"</formula>
    </cfRule>
  </conditionalFormatting>
  <conditionalFormatting sqref="D31:AY78">
    <cfRule type="cellIs" dxfId="11" priority="1" stopIfTrue="1" operator="equal">
      <formula>"R"</formula>
    </cfRule>
    <cfRule type="cellIs" dxfId="10" priority="2" stopIfTrue="1" operator="equal">
      <formula>"C"</formula>
    </cfRule>
    <cfRule type="cellIs" dxfId="9" priority="6" stopIfTrue="1" operator="equal">
      <formula>"P"</formula>
    </cfRule>
  </conditionalFormatting>
  <conditionalFormatting sqref="D80:AY90">
    <cfRule type="cellIs" dxfId="8" priority="132" stopIfTrue="1" operator="equal">
      <formula>"R"</formula>
    </cfRule>
    <cfRule type="cellIs" dxfId="7" priority="133" stopIfTrue="1" operator="equal">
      <formula>"C"</formula>
    </cfRule>
    <cfRule type="cellIs" dxfId="6" priority="137" stopIfTrue="1" operator="equal">
      <formula>"P"</formula>
    </cfRule>
  </conditionalFormatting>
  <conditionalFormatting sqref="AZ8">
    <cfRule type="iconSet" priority="117">
      <iconSet iconSet="3Symbols">
        <cfvo type="percent" val="0"/>
        <cfvo type="num" val="0.3"/>
        <cfvo type="num" val="0.9"/>
      </iconSet>
    </cfRule>
  </conditionalFormatting>
  <conditionalFormatting sqref="AZ28">
    <cfRule type="iconSet" priority="52">
      <iconSet iconSet="3Symbols">
        <cfvo type="percent" val="0"/>
        <cfvo type="num" val="0.3"/>
        <cfvo type="num" val="0.9"/>
      </iconSet>
    </cfRule>
  </conditionalFormatting>
  <conditionalFormatting sqref="AZ37">
    <cfRule type="iconSet" priority="124">
      <iconSet iconSet="3Symbols">
        <cfvo type="percent" val="0"/>
        <cfvo type="num" val="0.3"/>
        <cfvo type="num" val="0.9"/>
      </iconSet>
    </cfRule>
  </conditionalFormatting>
  <conditionalFormatting sqref="AZ47">
    <cfRule type="iconSet" priority="131">
      <iconSet iconSet="3Symbols">
        <cfvo type="percent" val="0"/>
        <cfvo type="num" val="0.3"/>
        <cfvo type="num" val="0.9"/>
      </iconSet>
    </cfRule>
  </conditionalFormatting>
  <conditionalFormatting sqref="AZ52">
    <cfRule type="iconSet" priority="17">
      <iconSet iconSet="3Symbols">
        <cfvo type="percent" val="0"/>
        <cfvo type="num" val="0.3"/>
        <cfvo type="num" val="0.9"/>
      </iconSet>
    </cfRule>
  </conditionalFormatting>
  <conditionalFormatting sqref="AZ54">
    <cfRule type="iconSet" priority="7">
      <iconSet iconSet="3Symbols">
        <cfvo type="percent" val="0"/>
        <cfvo type="num" val="0.3"/>
        <cfvo type="num" val="0.9"/>
      </iconSet>
    </cfRule>
  </conditionalFormatting>
  <conditionalFormatting sqref="AZ55">
    <cfRule type="iconSet" priority="88">
      <iconSet iconSet="3Symbols">
        <cfvo type="percent" val="0"/>
        <cfvo type="num" val="0.3"/>
        <cfvo type="num" val="0.9"/>
      </iconSet>
    </cfRule>
  </conditionalFormatting>
  <conditionalFormatting sqref="AZ57">
    <cfRule type="iconSet" priority="95">
      <iconSet iconSet="3Symbols">
        <cfvo type="percent" val="0"/>
        <cfvo type="num" val="0.3"/>
        <cfvo type="num" val="0.9"/>
      </iconSet>
    </cfRule>
  </conditionalFormatting>
  <conditionalFormatting sqref="AZ58">
    <cfRule type="iconSet" priority="74">
      <iconSet iconSet="3Symbols">
        <cfvo type="percent" val="0"/>
        <cfvo type="num" val="0.3"/>
        <cfvo type="num" val="0.9"/>
      </iconSet>
    </cfRule>
  </conditionalFormatting>
  <conditionalFormatting sqref="AZ60">
    <cfRule type="iconSet" priority="81">
      <iconSet iconSet="3Symbols">
        <cfvo type="percent" val="0"/>
        <cfvo type="num" val="0.3"/>
        <cfvo type="num" val="0.9"/>
      </iconSet>
    </cfRule>
  </conditionalFormatting>
  <conditionalFormatting sqref="AZ66">
    <cfRule type="iconSet" priority="45">
      <iconSet iconSet="3Symbols">
        <cfvo type="percent" val="0"/>
        <cfvo type="num" val="0.3"/>
        <cfvo type="num" val="0.9"/>
      </iconSet>
    </cfRule>
  </conditionalFormatting>
  <conditionalFormatting sqref="AZ70">
    <cfRule type="iconSet" priority="109">
      <iconSet iconSet="3Symbols">
        <cfvo type="percent" val="0"/>
        <cfvo type="num" val="0.3"/>
        <cfvo type="num" val="0.9"/>
      </iconSet>
    </cfRule>
  </conditionalFormatting>
  <conditionalFormatting sqref="AZ77">
    <cfRule type="iconSet" priority="31">
      <iconSet iconSet="3Symbols">
        <cfvo type="percent" val="0"/>
        <cfvo type="num" val="0.3"/>
        <cfvo type="num" val="0.9"/>
      </iconSet>
    </cfRule>
  </conditionalFormatting>
  <conditionalFormatting sqref="AZ82">
    <cfRule type="iconSet" priority="166">
      <iconSet iconSet="3Symbols">
        <cfvo type="percent" val="0"/>
        <cfvo type="num" val="0.3"/>
        <cfvo type="num" val="0.9"/>
      </iconSet>
    </cfRule>
  </conditionalFormatting>
  <conditionalFormatting sqref="AZ83">
    <cfRule type="iconSet" priority="159">
      <iconSet iconSet="3Symbols">
        <cfvo type="percent" val="0"/>
        <cfvo type="num" val="0.3"/>
        <cfvo type="num" val="0.9"/>
      </iconSet>
    </cfRule>
  </conditionalFormatting>
  <conditionalFormatting sqref="AZ84">
    <cfRule type="iconSet" priority="152">
      <iconSet iconSet="3Symbols">
        <cfvo type="percent" val="0"/>
        <cfvo type="num" val="0.3"/>
        <cfvo type="num" val="0.9"/>
      </iconSet>
    </cfRule>
  </conditionalFormatting>
  <conditionalFormatting sqref="AZ85">
    <cfRule type="iconSet" priority="145">
      <iconSet iconSet="3Symbols">
        <cfvo type="percent" val="0"/>
        <cfvo type="num" val="0.3"/>
        <cfvo type="num" val="0.9"/>
      </iconSet>
    </cfRule>
  </conditionalFormatting>
  <conditionalFormatting sqref="AZ86">
    <cfRule type="iconSet" priority="138">
      <iconSet iconSet="3Symbols">
        <cfvo type="percent" val="0"/>
        <cfvo type="num" val="0.3"/>
        <cfvo type="num" val="0.9"/>
      </iconSet>
    </cfRule>
  </conditionalFormatting>
  <conditionalFormatting sqref="AZ90">
    <cfRule type="iconSet" priority="426">
      <iconSet iconSet="3Symbols">
        <cfvo type="percent" val="0"/>
        <cfvo type="num" val="0.3"/>
        <cfvo type="num" val="0.9"/>
      </iconSet>
    </cfRule>
  </conditionalFormatting>
  <conditionalFormatting sqref="AZ91">
    <cfRule type="iconSet" priority="24">
      <iconSet iconSet="3Symbols">
        <cfvo type="percent" val="0"/>
        <cfvo type="num" val="0.3"/>
        <cfvo type="num" val="0.9"/>
      </iconSet>
    </cfRule>
  </conditionalFormatting>
  <conditionalFormatting sqref="AZ92:AZ93 AZ87:AZ89 AZ7 AZ48:AZ51 AZ38:AZ46 AZ9:AZ27 AZ71:AZ76 AZ59 AZ56 AZ61:AZ65 AZ29:AZ36 AZ67:AZ69 AZ78:AZ81 AZ53">
    <cfRule type="iconSet" priority="194">
      <iconSet iconSet="3Symbols">
        <cfvo type="percent" val="0"/>
        <cfvo type="num" val="0.3"/>
        <cfvo type="num" val="0.9"/>
      </iconSet>
    </cfRule>
  </conditionalFormatting>
  <conditionalFormatting sqref="BA8">
    <cfRule type="iconSet" priority="116">
      <iconSet iconSet="3Symbols">
        <cfvo type="percent" val="0"/>
        <cfvo type="num" val="0.3"/>
        <cfvo type="num" val="0.9"/>
      </iconSet>
    </cfRule>
  </conditionalFormatting>
  <conditionalFormatting sqref="BA79">
    <cfRule type="iconSet" priority="408">
      <iconSet iconSet="3Symbols">
        <cfvo type="percent" val="0"/>
        <cfvo type="num" val="0.3"/>
        <cfvo type="num" val="0.9"/>
      </iconSet>
    </cfRule>
  </conditionalFormatting>
  <conditionalFormatting sqref="BA81 BA49 BA7 BA39:BA46 BA63 BA9:BA17">
    <cfRule type="iconSet" priority="178">
      <iconSet iconSet="3Symbols">
        <cfvo type="percent" val="0"/>
        <cfvo type="num" val="0.3"/>
        <cfvo type="num" val="0.9"/>
      </iconSet>
    </cfRule>
  </conditionalFormatting>
  <conditionalFormatting sqref="BB7:BE92">
    <cfRule type="containsText" dxfId="5" priority="3" operator="containsText" text="ejecutado">
      <formula>NOT(ISERROR(SEARCH("ejecutado",BB7)))</formula>
    </cfRule>
    <cfRule type="containsText" dxfId="4" priority="4" operator="containsText" text="en proceso">
      <formula>NOT(ISERROR(SEARCH("en proceso",BB7)))</formula>
    </cfRule>
    <cfRule type="containsText" dxfId="3" priority="5" operator="containsText" text="sin iniciar">
      <formula>NOT(ISERROR(SEARCH("sin iniciar",BB7)))</formula>
    </cfRule>
  </conditionalFormatting>
  <conditionalFormatting sqref="BC93:BE93 BD94">
    <cfRule type="containsText" dxfId="2" priority="174" operator="containsText" text="ejecutado">
      <formula>NOT(ISERROR(SEARCH("ejecutado",BC93)))</formula>
    </cfRule>
    <cfRule type="containsText" dxfId="1" priority="175" operator="containsText" text="en proceso">
      <formula>NOT(ISERROR(SEARCH("en proceso",BC93)))</formula>
    </cfRule>
    <cfRule type="containsText" dxfId="0" priority="176" operator="containsText" text="sin iniciar">
      <formula>NOT(ISERROR(SEARCH("sin iniciar",BC93)))</formula>
    </cfRule>
  </conditionalFormatting>
  <conditionalFormatting sqref="BA21:BA27">
    <cfRule type="iconSet" priority="447">
      <iconSet iconSet="3Symbols">
        <cfvo type="percent" val="0"/>
        <cfvo type="num" val="0.3"/>
        <cfvo type="num" val="0.9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sg-sst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CORPAMAG 4</dc:creator>
  <cp:lastModifiedBy>Administrador</cp:lastModifiedBy>
  <dcterms:created xsi:type="dcterms:W3CDTF">2017-03-21T13:37:45Z</dcterms:created>
  <dcterms:modified xsi:type="dcterms:W3CDTF">2024-01-29T15:37:38Z</dcterms:modified>
</cp:coreProperties>
</file>